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40" yWindow="65476" windowWidth="6960" windowHeight="6765" tabRatio="477" activeTab="0"/>
  </bookViews>
  <sheets>
    <sheet name="01_家長會請購單" sheetId="1" r:id="rId1"/>
    <sheet name="01_家長會支出憑證黏存單" sheetId="2" r:id="rId2"/>
    <sheet name="03_家長會領據(鐘點費)_" sheetId="3" r:id="rId3"/>
    <sheet name="04_家長會領據(一般)" sheetId="4" r:id="rId4"/>
    <sheet name="02_支出憑證黏存單" sheetId="5" r:id="rId5"/>
    <sheet name="01_請購單" sheetId="6" r:id="rId6"/>
    <sheet name="01_請購單 (2)" sheetId="7" r:id="rId7"/>
    <sheet name="二代健保補充保費扣繳與否查核表" sheetId="8" r:id="rId8"/>
  </sheets>
  <definedNames>
    <definedName name="_xlnm.Print_Area" localSheetId="1">'01_家長會支出憑證黏存單'!$A$1:$Y$47</definedName>
    <definedName name="_xlnm.Print_Area" localSheetId="0">'01_家長會請購單'!$A$1:$Y$47</definedName>
    <definedName name="_xlnm.Print_Area" localSheetId="5">'01_請購單'!$A$1:$Y$37</definedName>
    <definedName name="_xlnm.Print_Area" localSheetId="6">'01_請購單 (2)'!$A$1:$Y$37</definedName>
    <definedName name="_xlnm.Print_Area" localSheetId="4">'02_支出憑證黏存單'!$A$1:$Y$18</definedName>
    <definedName name="_xlnm.Print_Area" localSheetId="2">'03_家長會領據(鐘點費)_'!$A$1:$X$60</definedName>
    <definedName name="_xlnm.Print_Area" localSheetId="3">'04_家長會領據(一般)'!$A$1:$X$60</definedName>
    <definedName name="_xlnm.Print_Area" localSheetId="7">'二代健保補充保費扣繳與否查核表'!$A$1:$L$31</definedName>
  </definedNames>
  <calcPr fullCalcOnLoad="1"/>
</workbook>
</file>

<file path=xl/comments1.xml><?xml version="1.0" encoding="utf-8"?>
<comments xmlns="http://schemas.openxmlformats.org/spreadsheetml/2006/main">
  <authors>
    <author>Windows 使用者</author>
  </authors>
  <commentList>
    <comment ref="O36" authorId="0">
      <text>
        <r>
          <rPr>
            <b/>
            <sz val="14"/>
            <rFont val="細明體"/>
            <family val="3"/>
          </rPr>
          <t>可自行輸入單位名稱</t>
        </r>
      </text>
    </comment>
    <comment ref="R20" authorId="0">
      <text>
        <r>
          <rPr>
            <sz val="11"/>
            <color indexed="10"/>
            <rFont val="細明體"/>
            <family val="3"/>
          </rPr>
          <t>請選擇或自行輸入項目</t>
        </r>
      </text>
    </comment>
    <comment ref="R21" authorId="0">
      <text>
        <r>
          <rPr>
            <sz val="11"/>
            <color indexed="10"/>
            <rFont val="細明體"/>
            <family val="3"/>
          </rPr>
          <t>請選擇或自行輸入項目</t>
        </r>
      </text>
    </comment>
    <comment ref="R23" authorId="0">
      <text>
        <r>
          <rPr>
            <sz val="12"/>
            <color indexed="10"/>
            <rFont val="細明體"/>
            <family val="3"/>
          </rPr>
          <t>請選擇或自行輸入項目</t>
        </r>
      </text>
    </comment>
  </commentList>
</comments>
</file>

<file path=xl/comments2.xml><?xml version="1.0" encoding="utf-8"?>
<comments xmlns="http://schemas.openxmlformats.org/spreadsheetml/2006/main">
  <authors>
    <author>Windows 使用者</author>
  </authors>
  <commentList>
    <comment ref="R20" authorId="0">
      <text>
        <r>
          <rPr>
            <sz val="11"/>
            <color indexed="10"/>
            <rFont val="細明體"/>
            <family val="3"/>
          </rPr>
          <t>請選擇或自行輸入項目</t>
        </r>
      </text>
    </comment>
    <comment ref="R21" authorId="0">
      <text>
        <r>
          <rPr>
            <sz val="11"/>
            <color indexed="10"/>
            <rFont val="細明體"/>
            <family val="3"/>
          </rPr>
          <t>請選擇或自行輸入項目</t>
        </r>
      </text>
    </comment>
    <comment ref="R23" authorId="0">
      <text>
        <r>
          <rPr>
            <sz val="12"/>
            <color indexed="10"/>
            <rFont val="細明體"/>
            <family val="3"/>
          </rPr>
          <t>請選擇或自行輸入項目</t>
        </r>
      </text>
    </comment>
    <comment ref="O36" authorId="0">
      <text>
        <r>
          <rPr>
            <b/>
            <sz val="14"/>
            <rFont val="細明體"/>
            <family val="3"/>
          </rPr>
          <t>可自行輸入單位名稱</t>
        </r>
      </text>
    </comment>
  </commentList>
</comments>
</file>

<file path=xl/comments3.xml><?xml version="1.0" encoding="utf-8"?>
<comments xmlns="http://schemas.openxmlformats.org/spreadsheetml/2006/main">
  <authors>
    <author>User</author>
  </authors>
  <commentList>
    <comment ref="R12" authorId="0">
      <text>
        <r>
          <rPr>
            <sz val="14"/>
            <color indexed="10"/>
            <rFont val="標楷體"/>
            <family val="4"/>
          </rPr>
          <t>請輸入
用途摘要</t>
        </r>
      </text>
    </comment>
    <comment ref="E20" authorId="0">
      <text>
        <r>
          <rPr>
            <sz val="16"/>
            <color indexed="10"/>
            <rFont val="標楷體"/>
            <family val="4"/>
          </rPr>
          <t>請輸入詳細內容</t>
        </r>
      </text>
    </comment>
    <comment ref="E43" authorId="0">
      <text>
        <r>
          <rPr>
            <sz val="16"/>
            <color indexed="10"/>
            <rFont val="標楷體"/>
            <family val="4"/>
          </rPr>
          <t>請輸入詳細內容</t>
        </r>
      </text>
    </comment>
  </commentList>
</comments>
</file>

<file path=xl/comments4.xml><?xml version="1.0" encoding="utf-8"?>
<comments xmlns="http://schemas.openxmlformats.org/spreadsheetml/2006/main">
  <authors>
    <author>User</author>
  </authors>
  <commentList>
    <comment ref="R24" authorId="0">
      <text>
        <r>
          <rPr>
            <sz val="14"/>
            <color indexed="10"/>
            <rFont val="標楷體"/>
            <family val="4"/>
          </rPr>
          <t>請直接輸入金額</t>
        </r>
      </text>
    </comment>
    <comment ref="E21" authorId="0">
      <text>
        <r>
          <rPr>
            <sz val="14"/>
            <color indexed="10"/>
            <rFont val="標楷體"/>
            <family val="4"/>
          </rPr>
          <t>請輸入具領項目</t>
        </r>
      </text>
    </comment>
    <comment ref="E44" authorId="0">
      <text>
        <r>
          <rPr>
            <sz val="14"/>
            <color indexed="10"/>
            <rFont val="標楷體"/>
            <family val="4"/>
          </rPr>
          <t>請輸入具領項目</t>
        </r>
      </text>
    </comment>
    <comment ref="R47" authorId="0">
      <text>
        <r>
          <rPr>
            <sz val="14"/>
            <color indexed="10"/>
            <rFont val="標楷體"/>
            <family val="4"/>
          </rPr>
          <t>請直接輸入金額</t>
        </r>
      </text>
    </comment>
  </commentList>
</comments>
</file>

<file path=xl/comments5.xml><?xml version="1.0" encoding="utf-8"?>
<comments xmlns="http://schemas.openxmlformats.org/spreadsheetml/2006/main">
  <authors>
    <author>User</author>
  </authors>
  <commentList>
    <comment ref="Z1" authorId="0">
      <text>
        <r>
          <rPr>
            <sz val="16"/>
            <color indexed="10"/>
            <rFont val="標楷體"/>
            <family val="4"/>
          </rPr>
          <t>請直接
輸入金額</t>
        </r>
      </text>
    </comment>
    <comment ref="R12" authorId="0">
      <text>
        <r>
          <rPr>
            <sz val="16"/>
            <color indexed="10"/>
            <rFont val="標楷體"/>
            <family val="4"/>
          </rPr>
          <t>請直接
輸入用途</t>
        </r>
      </text>
    </comment>
  </commentList>
</comments>
</file>

<file path=xl/comments6.xml><?xml version="1.0" encoding="utf-8"?>
<comments xmlns="http://schemas.openxmlformats.org/spreadsheetml/2006/main">
  <authors>
    <author>Cash</author>
  </authors>
  <commentList>
    <comment ref="R14" authorId="0">
      <text>
        <r>
          <rPr>
            <sz val="12"/>
            <color indexed="10"/>
            <rFont val="新細明體"/>
            <family val="1"/>
          </rPr>
          <t>請選擇或自行輸入項目</t>
        </r>
      </text>
    </comment>
    <comment ref="R12" authorId="0">
      <text>
        <r>
          <rPr>
            <sz val="12"/>
            <color indexed="10"/>
            <rFont val="新細明體"/>
            <family val="1"/>
          </rPr>
          <t>請選擇或自行輸入項目</t>
        </r>
      </text>
    </comment>
    <comment ref="R13" authorId="0">
      <text>
        <r>
          <rPr>
            <sz val="12"/>
            <color indexed="10"/>
            <rFont val="新細明體"/>
            <family val="1"/>
          </rPr>
          <t>請選擇或自行輸入項目</t>
        </r>
      </text>
    </comment>
    <comment ref="L26" authorId="0">
      <text>
        <r>
          <rPr>
            <sz val="11"/>
            <rFont val="新細明體"/>
            <family val="1"/>
          </rPr>
          <t>可自行輸入單位名稱</t>
        </r>
      </text>
    </comment>
    <comment ref="L10" authorId="0">
      <text>
        <r>
          <rPr>
            <sz val="10"/>
            <rFont val="新細明體"/>
            <family val="1"/>
          </rPr>
          <t xml:space="preserve">點選 </t>
        </r>
        <r>
          <rPr>
            <b/>
            <sz val="14"/>
            <rFont val="新細明體"/>
            <family val="1"/>
          </rPr>
          <t xml:space="preserve"> </t>
        </r>
        <r>
          <rPr>
            <b/>
            <sz val="14"/>
            <color indexed="10"/>
            <rFont val="新細明體"/>
            <family val="1"/>
          </rPr>
          <t xml:space="preserve">*  </t>
        </r>
        <r>
          <rPr>
            <sz val="10"/>
            <rFont val="新細明體"/>
            <family val="1"/>
          </rPr>
          <t>可清除本項金額</t>
        </r>
        <r>
          <rPr>
            <sz val="10"/>
            <color indexed="10"/>
            <rFont val="新細明體"/>
            <family val="1"/>
          </rPr>
          <t xml:space="preserve">
列印後請自行填入正確金額</t>
        </r>
      </text>
    </comment>
  </commentList>
</comments>
</file>

<file path=xl/comments7.xml><?xml version="1.0" encoding="utf-8"?>
<comments xmlns="http://schemas.openxmlformats.org/spreadsheetml/2006/main">
  <authors>
    <author>Cash</author>
  </authors>
  <commentList>
    <comment ref="R14" authorId="0">
      <text>
        <r>
          <rPr>
            <sz val="12"/>
            <color indexed="10"/>
            <rFont val="新細明體"/>
            <family val="1"/>
          </rPr>
          <t>請選擇或自行輸入項目</t>
        </r>
      </text>
    </comment>
    <comment ref="R12" authorId="0">
      <text>
        <r>
          <rPr>
            <sz val="12"/>
            <color indexed="10"/>
            <rFont val="新細明體"/>
            <family val="1"/>
          </rPr>
          <t>請選擇或自行輸入項目</t>
        </r>
      </text>
    </comment>
    <comment ref="R13" authorId="0">
      <text>
        <r>
          <rPr>
            <sz val="12"/>
            <color indexed="10"/>
            <rFont val="新細明體"/>
            <family val="1"/>
          </rPr>
          <t>請選擇或自行輸入項目</t>
        </r>
      </text>
    </comment>
    <comment ref="L26" authorId="0">
      <text>
        <r>
          <rPr>
            <sz val="11"/>
            <rFont val="新細明體"/>
            <family val="1"/>
          </rPr>
          <t>可自行輸入單位名稱</t>
        </r>
      </text>
    </comment>
    <comment ref="L10" authorId="0">
      <text>
        <r>
          <rPr>
            <sz val="10"/>
            <rFont val="新細明體"/>
            <family val="1"/>
          </rPr>
          <t xml:space="preserve">點選 </t>
        </r>
        <r>
          <rPr>
            <b/>
            <sz val="14"/>
            <rFont val="新細明體"/>
            <family val="1"/>
          </rPr>
          <t xml:space="preserve"> </t>
        </r>
        <r>
          <rPr>
            <b/>
            <sz val="14"/>
            <color indexed="10"/>
            <rFont val="新細明體"/>
            <family val="1"/>
          </rPr>
          <t xml:space="preserve">*  </t>
        </r>
        <r>
          <rPr>
            <sz val="10"/>
            <rFont val="新細明體"/>
            <family val="1"/>
          </rPr>
          <t>可清除本項金額</t>
        </r>
        <r>
          <rPr>
            <sz val="10"/>
            <color indexed="10"/>
            <rFont val="新細明體"/>
            <family val="1"/>
          </rPr>
          <t xml:space="preserve">
列印後請自行填入正確金額</t>
        </r>
      </text>
    </comment>
  </commentList>
</comments>
</file>

<file path=xl/sharedStrings.xml><?xml version="1.0" encoding="utf-8"?>
<sst xmlns="http://schemas.openxmlformats.org/spreadsheetml/2006/main" count="650" uniqueCount="282">
  <si>
    <t>宜蘭縣立復興國民中學</t>
  </si>
  <si>
    <t>十</t>
  </si>
  <si>
    <t>億</t>
  </si>
  <si>
    <t>千</t>
  </si>
  <si>
    <t>百</t>
  </si>
  <si>
    <t>萬</t>
  </si>
  <si>
    <t>元</t>
  </si>
  <si>
    <t>會計單位</t>
  </si>
  <si>
    <t>機關長官</t>
  </si>
  <si>
    <t xml:space="preserve">驗收或證明 </t>
  </si>
  <si>
    <t>請購人</t>
  </si>
  <si>
    <t>總務單位</t>
  </si>
  <si>
    <t>所屬年度：</t>
  </si>
  <si>
    <t xml:space="preserve"> </t>
  </si>
  <si>
    <t>支出憑證黏存單</t>
  </si>
  <si>
    <t>簽證號：</t>
  </si>
  <si>
    <t>傳票（付款憑單）編號：</t>
  </si>
  <si>
    <t>業務計畫：</t>
  </si>
  <si>
    <t>用途別</t>
  </si>
  <si>
    <t>用途摘要</t>
  </si>
  <si>
    <t>經辦單位</t>
  </si>
  <si>
    <t>財務登記</t>
  </si>
  <si>
    <t>憑                 證                 黏                 貼                 線</t>
  </si>
  <si>
    <r>
      <t xml:space="preserve">       </t>
    </r>
    <r>
      <rPr>
        <u val="single"/>
        <sz val="22"/>
        <rFont val="標楷體"/>
        <family val="4"/>
      </rPr>
      <t>財 物 請 購 (修）單</t>
    </r>
  </si>
  <si>
    <t>品   名</t>
  </si>
  <si>
    <t>規格</t>
  </si>
  <si>
    <t>數量</t>
  </si>
  <si>
    <t>單位</t>
  </si>
  <si>
    <t>估價</t>
  </si>
  <si>
    <t>需用
日期</t>
  </si>
  <si>
    <r>
      <t>預算動支科目</t>
    </r>
    <r>
      <rPr>
        <sz val="8"/>
        <rFont val="標楷體"/>
        <family val="4"/>
      </rPr>
      <t xml:space="preserve">
(經費來源)</t>
    </r>
  </si>
  <si>
    <t>用 途 及 說 明
（請詳填切勿漏列）</t>
  </si>
  <si>
    <t>單價</t>
  </si>
  <si>
    <t>總價</t>
  </si>
  <si>
    <t>合　　　計</t>
  </si>
  <si>
    <t>請購單位主管</t>
  </si>
  <si>
    <t>系統</t>
  </si>
  <si>
    <t>個</t>
  </si>
  <si>
    <t>式</t>
  </si>
  <si>
    <t>組</t>
  </si>
  <si>
    <t>台</t>
  </si>
  <si>
    <t>雙</t>
  </si>
  <si>
    <t>支</t>
  </si>
  <si>
    <t>套</t>
  </si>
  <si>
    <t>包</t>
  </si>
  <si>
    <t>件</t>
  </si>
  <si>
    <t>天</t>
  </si>
  <si>
    <t>號</t>
  </si>
  <si>
    <t>單位主管</t>
  </si>
  <si>
    <t>經辦人</t>
  </si>
  <si>
    <t>請購單位</t>
  </si>
  <si>
    <t>金      額</t>
  </si>
  <si>
    <t>國民教育計畫─國民中學教育計畫</t>
  </si>
  <si>
    <t>服務費用</t>
  </si>
  <si>
    <t>會費、捐助、補助、分攤、照護、救濟與交流活動費</t>
  </si>
  <si>
    <t>材料及用品費</t>
  </si>
  <si>
    <t>租金、償債與利息</t>
  </si>
  <si>
    <t>應付代收款</t>
  </si>
  <si>
    <t>其他：</t>
  </si>
  <si>
    <t>其他</t>
  </si>
  <si>
    <t xml:space="preserve">                                          </t>
  </si>
  <si>
    <t>驗收或證明</t>
  </si>
  <si>
    <t>所得登記</t>
  </si>
  <si>
    <t>(非所得免會出納)</t>
  </si>
  <si>
    <t>台</t>
  </si>
  <si>
    <t>雙</t>
  </si>
  <si>
    <t>支</t>
  </si>
  <si>
    <t>套</t>
  </si>
  <si>
    <t>其他</t>
  </si>
  <si>
    <t>會計主管</t>
  </si>
  <si>
    <t>需用日期</t>
  </si>
  <si>
    <t>垃圾袋(30張)</t>
  </si>
  <si>
    <t>86X100公分(90L)</t>
  </si>
  <si>
    <t>包</t>
  </si>
  <si>
    <t>總務處環境清潔用</t>
  </si>
  <si>
    <t>垃圾袋(20張)</t>
  </si>
  <si>
    <t>94X110公分
(120L)</t>
  </si>
  <si>
    <t>個</t>
  </si>
  <si>
    <t>式</t>
  </si>
  <si>
    <t>組</t>
  </si>
  <si>
    <t>主辦出納</t>
  </si>
  <si>
    <t>領            據</t>
  </si>
  <si>
    <t>茲收到</t>
  </si>
  <si>
    <t>總計：新台幣</t>
  </si>
  <si>
    <t>此    據</t>
  </si>
  <si>
    <t>具領人：</t>
  </si>
  <si>
    <t>身份證字號：</t>
  </si>
  <si>
    <t>E-mail：</t>
  </si>
  <si>
    <t>鐘點費憑證黏存單</t>
  </si>
  <si>
    <t>日期：</t>
  </si>
  <si>
    <t>100.10.06</t>
  </si>
  <si>
    <t>時間：</t>
  </si>
  <si>
    <t>～</t>
  </si>
  <si>
    <t>合計</t>
  </si>
  <si>
    <t>小時，每小時</t>
  </si>
  <si>
    <t>元整，</t>
  </si>
  <si>
    <t>(時間：</t>
  </si>
  <si>
    <t>年</t>
  </si>
  <si>
    <t>月</t>
  </si>
  <si>
    <t>日)</t>
  </si>
  <si>
    <t>日</t>
  </si>
  <si>
    <t xml:space="preserve">    中華民國</t>
  </si>
  <si>
    <t>憑               證               黏               貼               區</t>
  </si>
  <si>
    <t>憑               證               黏               貼               區</t>
  </si>
  <si>
    <t>茲收到「</t>
  </si>
  <si>
    <t>」</t>
  </si>
  <si>
    <t>鐘點費</t>
  </si>
  <si>
    <t>新台幣</t>
  </si>
  <si>
    <t>：</t>
  </si>
  <si>
    <t>郵局帳號：</t>
  </si>
  <si>
    <t>戶籍地址：</t>
  </si>
  <si>
    <t>健保法第100條所定之經濟困難者</t>
  </si>
  <si>
    <t>免扣補充保費身分</t>
  </si>
  <si>
    <t>□ 1.無投保資格者（如：非本國人或已除籍之本國人）。</t>
  </si>
  <si>
    <t>□ 2.低收入戶。</t>
  </si>
  <si>
    <t>50、9A、9B、51</t>
  </si>
  <si>
    <t>□ 5.兒童及少年、中低收入戶、中低收入老人。</t>
  </si>
  <si>
    <t>□ 6.領取身心障礙生活補助費者。</t>
  </si>
  <si>
    <t>□ 7.勞工保險投保薪資未達基本工資18,780元之身心障礙者。</t>
  </si>
  <si>
    <t>□ 8.國內就學之大專生且無專職工作者。</t>
  </si>
  <si>
    <t>□ 4.專業技術人員（如：醫師、律師、會計師）且自營作業</t>
  </si>
  <si>
    <t xml:space="preserve">     (以執行業務所得為投保金額)。</t>
  </si>
  <si>
    <r>
      <t xml:space="preserve">□ </t>
    </r>
    <r>
      <rPr>
        <b/>
        <sz val="12"/>
        <rFont val="標楷體"/>
        <family val="4"/>
      </rPr>
      <t>領款人未具上述9項免扣補充保費身分，應扣繳補充保費</t>
    </r>
    <r>
      <rPr>
        <sz val="12"/>
        <rFont val="標楷體"/>
        <family val="4"/>
      </rPr>
      <t>。</t>
    </r>
  </si>
  <si>
    <r>
      <t>★</t>
    </r>
    <r>
      <rPr>
        <b/>
        <sz val="12"/>
        <rFont val="標楷體"/>
        <family val="4"/>
      </rPr>
      <t>請經手人簽名表示已完成確認工作。</t>
    </r>
  </si>
  <si>
    <t>並檢附證明如附（或事後檢送），如與事實不符，同意補繳補充保費。</t>
  </si>
  <si>
    <r>
      <t>切結人：</t>
    </r>
    <r>
      <rPr>
        <b/>
        <u val="single"/>
        <sz val="12"/>
        <rFont val="標楷體"/>
        <family val="4"/>
      </rPr>
      <t xml:space="preserve">                </t>
    </r>
    <r>
      <rPr>
        <b/>
        <sz val="12"/>
        <rFont val="標楷體"/>
        <family val="4"/>
      </rPr>
      <t>日期：</t>
    </r>
    <r>
      <rPr>
        <b/>
        <sz val="11"/>
        <rFont val="標楷體"/>
        <family val="4"/>
      </rPr>
      <t xml:space="preserve">    年    月   日</t>
    </r>
  </si>
  <si>
    <t>9A、9B</t>
  </si>
  <si>
    <t>屬50且
低於基本工資
18,780元以下</t>
  </si>
  <si>
    <t xml:space="preserve">  (補充保費金額為所得金額之2%，請填寫於領據之「代扣補充保費」欄)</t>
  </si>
  <si>
    <t>第二步驟：領款人為本校健保投保人員 □是（免扣並請於表格最下方★處簽名）□否（請接第四步驟）</t>
  </si>
  <si>
    <t>第四步驟：領款人是否具備下表所列免扣身分（請經手人判斷或提供身分證號洽詢出納組(5035)或先行詢問領款人。）</t>
  </si>
  <si>
    <t>第三步驟：領款所得代號為9A、9B、51 □是（請接第四步驟）                □否（免扣並請於表格最下方★處簽名）</t>
  </si>
  <si>
    <t>免扣所得項目</t>
  </si>
  <si>
    <t>經手人：                  日  期：    年    月    日</t>
  </si>
  <si>
    <t>□ 3.在職業工會投保健保。</t>
  </si>
  <si>
    <t>本人因具健保補充保費免扣身分</t>
  </si>
  <si>
    <t>(請填上表1-9項身分代號），本項所得免扣補充保費，</t>
  </si>
  <si>
    <r>
      <t>　</t>
    </r>
    <r>
      <rPr>
        <b/>
        <sz val="14"/>
        <rFont val="標楷體"/>
        <family val="4"/>
      </rPr>
      <t>應領金額≧5,000元</t>
    </r>
    <r>
      <rPr>
        <sz val="12"/>
        <rFont val="標楷體"/>
        <family val="4"/>
      </rPr>
      <t xml:space="preserve">時，請依下列步驟確認領款人________________________是否應扣補充保費： </t>
    </r>
  </si>
  <si>
    <r>
      <t>第一步驟：領款所得代號為50</t>
    </r>
    <r>
      <rPr>
        <vertAlign val="superscript"/>
        <sz val="8"/>
        <rFont val="標楷體"/>
        <family val="4"/>
      </rPr>
      <t>(註１)</t>
    </r>
    <r>
      <rPr>
        <sz val="10"/>
        <rFont val="標楷體"/>
        <family val="4"/>
      </rPr>
      <t xml:space="preserve">      □是（請接第二步驟）                □否（請接第三步驟）</t>
    </r>
  </si>
  <si>
    <t>所得類別說明：</t>
  </si>
  <si>
    <t>所得種類</t>
  </si>
  <si>
    <t>代號</t>
  </si>
  <si>
    <t>內容</t>
  </si>
  <si>
    <t>薪資</t>
  </si>
  <si>
    <t>9A</t>
  </si>
  <si>
    <t>1.建築師  2.律師  3.代書  4.專利代理人  5.會計師  6.土木技師  7.表演人(後勤舞台設計監督指導、製作、拆裝、文宣品、化粧、服裝等屬50項)   8.書畫家   9.社會工作師   10其他以技藝自力營生者...等等</t>
  </si>
  <si>
    <t>9B</t>
  </si>
  <si>
    <t>1.所得稅法第4條第1項第23款：</t>
  </si>
  <si>
    <t>租金</t>
  </si>
  <si>
    <t>執行業務所得</t>
  </si>
  <si>
    <r>
      <t>1.月支薪資       2.定額給付值勤加班費    3.僱用(含臨時及約聘僱)人員勞退自負額應於本月工資(應發金額)欄內扣除    4.酬費5.鐘點費6.工讀金  7.工程獎金   8出席費  9.督導費  10.調查費   11.顧問費  12.助學金  13.有開課程或舉辦研習的演講鐘點費、講師費   14.教育訓練工作人員費  15.美術編輯費  16.(授課鐘點費)</t>
    </r>
    <r>
      <rPr>
        <u val="single"/>
        <sz val="12"/>
        <rFont val="標楷體"/>
        <family val="4"/>
      </rPr>
      <t>照排定課程上課</t>
    </r>
    <r>
      <rPr>
        <sz val="12"/>
        <rFont val="標楷體"/>
        <family val="4"/>
      </rPr>
      <t>...等等</t>
    </r>
  </si>
  <si>
    <r>
      <t xml:space="preserve">  公私機關、團體、事業及各級學校，聘請學者、專家專題演講所發給之鐘點費，屬所得稅法第4條第23款規定之</t>
    </r>
    <r>
      <rPr>
        <u val="single"/>
        <sz val="12"/>
        <rFont val="標楷體"/>
        <family val="4"/>
      </rPr>
      <t>講演鐘點費</t>
    </r>
    <r>
      <rPr>
        <sz val="12"/>
        <rFont val="標楷體"/>
        <family val="4"/>
      </rPr>
      <t>，可免納所得稅，但如與稿費、版稅、樂譜、作曲、編劇、漫畫及講演之鐘點費之全年合計數以不超過18萬元為限。（所得格式代號9B-執行業務所得）</t>
    </r>
  </si>
  <si>
    <r>
      <t>2.執行業務所得9B(講演鐘點費)：</t>
    </r>
    <r>
      <rPr>
        <u val="single"/>
        <sz val="12"/>
        <rFont val="標楷體"/>
        <family val="4"/>
      </rPr>
      <t>於公眾集會場所之專題演講。</t>
    </r>
  </si>
  <si>
    <t>註2:</t>
  </si>
  <si>
    <r>
      <t>●</t>
    </r>
    <r>
      <rPr>
        <sz val="12"/>
        <rFont val="標楷體"/>
        <family val="4"/>
      </rPr>
      <t>全家人口之工作收入、動產收益、不動產收益及其他收入之總額，平均分配全家人口，每人每月未超過社會救助法所定最低生活費之一點五倍，</t>
    </r>
  </si>
  <si>
    <t xml:space="preserve">  且其家庭財產未超過社會救助法主管機關依該法規定公告之當年度一定金額，經取得戶籍所在地之鄉（鎮、市、區）公所社政單位證明者。</t>
  </si>
  <si>
    <r>
      <t>●</t>
    </r>
    <r>
      <rPr>
        <sz val="12"/>
        <rFont val="標楷體"/>
        <family val="4"/>
      </rPr>
      <t>主要負擔家計者，具有下列情形之一，且對積欠之保險費無清償能力：</t>
    </r>
  </si>
  <si>
    <t>1.死亡未滿二年，依戶籍之除戶資料證明。</t>
  </si>
  <si>
    <t>2.行蹤不明列報有案未滿二年，經向警察機關報案且取得未經銷案達六個月以上證明。</t>
  </si>
  <si>
    <t>3.持有社政主管機關核發之身心障礙手冊或身心障礙證明，依尚在效期內之身心障礙手冊影本或身心障礙證明影本證明。</t>
  </si>
  <si>
    <t>4.罹患重大傷病或患病須長期療養不能工作，依最近一個月醫療院所開立之證明文件，足以證明。</t>
  </si>
  <si>
    <t>5.懷胎六個月以上或分娩二個月以內，依最近一個月醫療院所開立之證明文件，或子女之出生證明，或其戶籍資料，足以證明。</t>
  </si>
  <si>
    <t>6.入營服役或服替代役，役期尚有六個月以上，依兵役單位或服役單位開立之證明文件，足以證明。</t>
  </si>
  <si>
    <t>7.在監所服刑，刑期尚有六個月以上，依監所服刑通知書或服刑監所開立之證明文件，足以證明。</t>
  </si>
  <si>
    <t>8.於申請時失業達六個月以上，依前一工作單位之離職證明書、相關機關之停歇業證明，或向公立就業輔導機構填寫之求職登記表影本等相關證明文件，足以證明。</t>
  </si>
  <si>
    <r>
      <t>●</t>
    </r>
    <r>
      <rPr>
        <sz val="12"/>
        <rFont val="標楷體"/>
        <family val="4"/>
      </rPr>
      <t>家庭成員具有下列情形之一，且對積欠之保險費無清償能力：</t>
    </r>
  </si>
  <si>
    <t>1.配偶或共同生活之血親，罹患重大傷病，需人照顧，依最近一個月醫療院所開立之證明文件，足以證明者。</t>
  </si>
  <si>
    <t>2.單親，須獨自扶養未成年之子女，依戶籍資料、訴狀、法院判決書影本、保護令影本、警察處理家暴事件調查表影本、警察局報案單影本或立案之社會福利</t>
  </si>
  <si>
    <t xml:space="preserve">  團體個案輔導資料，足以證明者。</t>
  </si>
  <si>
    <t>3.子媳雙亡或子亡媳改嫁，須獨自扶養未成年之孫子女，依戶籍資料，足以證明者。</t>
  </si>
  <si>
    <t>註1:</t>
  </si>
  <si>
    <r>
      <t>□ 9.符合健保法第100條所定之經濟困難者。</t>
    </r>
    <r>
      <rPr>
        <vertAlign val="superscript"/>
        <sz val="12"/>
        <rFont val="標楷體"/>
        <family val="4"/>
      </rPr>
      <t>(註2)</t>
    </r>
  </si>
  <si>
    <t>二代健保補充保費扣繳與否查核表</t>
  </si>
  <si>
    <t>前往
二代健保補充保費扣繳與否查核表</t>
  </si>
  <si>
    <r>
      <t>1.</t>
    </r>
    <r>
      <rPr>
        <b/>
        <sz val="14"/>
        <color indexed="10"/>
        <rFont val="標楷體"/>
        <family val="4"/>
      </rPr>
      <t>單次</t>
    </r>
    <r>
      <rPr>
        <sz val="14"/>
        <color indexed="48"/>
        <rFont val="標楷體"/>
        <family val="4"/>
      </rPr>
      <t>給付金額達</t>
    </r>
    <r>
      <rPr>
        <b/>
        <sz val="14"/>
        <color indexed="10"/>
        <rFont val="標楷體"/>
        <family val="4"/>
      </rPr>
      <t>5,000元(含)以上</t>
    </r>
    <r>
      <rPr>
        <sz val="14"/>
        <color indexed="48"/>
        <rFont val="標楷體"/>
        <family val="4"/>
      </rPr>
      <t xml:space="preserve">，請依本校「二代健保補充保費扣繳與否查核表」之步驟，檢視是否需代扣補充保費2%。
</t>
    </r>
    <r>
      <rPr>
        <b/>
        <sz val="14"/>
        <rFont val="標楷體"/>
        <family val="4"/>
      </rPr>
      <t>2.</t>
    </r>
    <r>
      <rPr>
        <b/>
        <sz val="14"/>
        <color indexed="10"/>
        <rFont val="標楷體"/>
        <family val="4"/>
      </rPr>
      <t>符合免扣身份者</t>
    </r>
    <r>
      <rPr>
        <sz val="14"/>
        <color indexed="12"/>
        <rFont val="標楷體"/>
        <family val="4"/>
      </rPr>
      <t>，</t>
    </r>
    <r>
      <rPr>
        <sz val="14"/>
        <color indexed="48"/>
        <rFont val="標楷體"/>
        <family val="4"/>
      </rPr>
      <t>請檢附「</t>
    </r>
    <r>
      <rPr>
        <sz val="14"/>
        <color indexed="10"/>
        <rFont val="標楷體"/>
        <family val="4"/>
      </rPr>
      <t>二代健保補充保費扣繳與否查核表</t>
    </r>
    <r>
      <rPr>
        <sz val="14"/>
        <color indexed="48"/>
        <rFont val="標楷體"/>
        <family val="4"/>
      </rPr>
      <t>」，並請領款人提供相關證明文件，切結簽章</t>
    </r>
    <r>
      <rPr>
        <sz val="14"/>
        <rFont val="標楷體"/>
        <family val="4"/>
      </rPr>
      <t>。</t>
    </r>
  </si>
  <si>
    <t>說明1：</t>
  </si>
  <si>
    <r>
      <t>代扣補充保費</t>
    </r>
    <r>
      <rPr>
        <sz val="8"/>
        <rFont val="標楷體"/>
        <family val="4"/>
      </rPr>
      <t>(詳說明1)</t>
    </r>
    <r>
      <rPr>
        <sz val="14"/>
        <rFont val="標楷體"/>
        <family val="4"/>
      </rPr>
      <t>:NT$</t>
    </r>
  </si>
  <si>
    <t>實  領  金  額：NT$</t>
  </si>
  <si>
    <t>應  領  金  額</t>
  </si>
  <si>
    <t>代扣所得稅款：NT$</t>
  </si>
  <si>
    <t>應領金額：</t>
  </si>
  <si>
    <t>郵局帳號：</t>
  </si>
  <si>
    <r>
      <t>回</t>
    </r>
    <r>
      <rPr>
        <sz val="16"/>
        <rFont val="標楷體"/>
        <family val="4"/>
      </rPr>
      <t>『</t>
    </r>
    <r>
      <rPr>
        <b/>
        <sz val="16"/>
        <color indexed="46"/>
        <rFont val="標楷體"/>
        <family val="4"/>
      </rPr>
      <t>鐘點費</t>
    </r>
    <r>
      <rPr>
        <sz val="16"/>
        <rFont val="標楷體"/>
        <family val="4"/>
      </rPr>
      <t>領據』</t>
    </r>
    <r>
      <rPr>
        <sz val="10"/>
        <rFont val="標楷體"/>
        <family val="4"/>
      </rPr>
      <t xml:space="preserve">頁面 </t>
    </r>
  </si>
  <si>
    <r>
      <t>回『</t>
    </r>
    <r>
      <rPr>
        <b/>
        <sz val="16"/>
        <color indexed="50"/>
        <rFont val="標楷體"/>
        <family val="4"/>
      </rPr>
      <t>一般</t>
    </r>
    <r>
      <rPr>
        <sz val="12"/>
        <rFont val="標楷體"/>
        <family val="4"/>
      </rPr>
      <t xml:space="preserve">領據』頁面 </t>
    </r>
  </si>
  <si>
    <t>*</t>
  </si>
  <si>
    <t xml:space="preserve">   金     額</t>
  </si>
  <si>
    <t>年    月    日</t>
  </si>
  <si>
    <t>年    月    日</t>
  </si>
  <si>
    <t>歸墊江佳雨老師離職禮金</t>
  </si>
  <si>
    <t>住       址：</t>
  </si>
  <si>
    <t>代扣所得稅款：</t>
  </si>
  <si>
    <r>
      <t>代扣補充保費</t>
    </r>
    <r>
      <rPr>
        <sz val="8"/>
        <rFont val="標楷體"/>
        <family val="4"/>
      </rPr>
      <t>(詳說明1)</t>
    </r>
    <r>
      <rPr>
        <sz val="14"/>
        <rFont val="標楷體"/>
        <family val="4"/>
      </rPr>
      <t>:</t>
    </r>
  </si>
  <si>
    <t>實領金額：</t>
  </si>
  <si>
    <r>
      <rPr>
        <sz val="13"/>
        <rFont val="標楷體"/>
        <family val="4"/>
      </rPr>
      <t>代扣補充保費(詳說明1)</t>
    </r>
    <r>
      <rPr>
        <sz val="14"/>
        <rFont val="標楷體"/>
        <family val="4"/>
      </rPr>
      <t>:</t>
    </r>
  </si>
  <si>
    <t>資料列印用</t>
  </si>
  <si>
    <r>
      <t>主機板</t>
    </r>
    <r>
      <rPr>
        <sz val="8"/>
        <rFont val="標楷體"/>
        <family val="4"/>
      </rPr>
      <t>(華碩H87M-PLUS INTEL H87 LGA1150)</t>
    </r>
  </si>
  <si>
    <t>出納組電腦更新用</t>
  </si>
  <si>
    <t>CPU(盒裝Core i7-4770)</t>
  </si>
  <si>
    <t>Core i7</t>
  </si>
  <si>
    <t>H87M-PLU</t>
  </si>
  <si>
    <t>RAM(咸剛DDRIII 1600)</t>
  </si>
  <si>
    <t>8G</t>
  </si>
  <si>
    <t>1TB 3.5吋SATA硬碟</t>
  </si>
  <si>
    <t>WD10EZEX 藍標</t>
  </si>
  <si>
    <t>2TB 3.5吋SATA硬碟</t>
  </si>
  <si>
    <t>WD20EZEX 藍標</t>
  </si>
  <si>
    <t>電源供應器(西華 KONOOR 450W)</t>
  </si>
  <si>
    <t>450W</t>
  </si>
  <si>
    <t>燒錄機(華碩DRW-24D3ST黑 內接式)</t>
  </si>
  <si>
    <t>24X</t>
  </si>
  <si>
    <t>接第一頁</t>
  </si>
  <si>
    <t>批</t>
  </si>
  <si>
    <r>
      <t>顯示卡</t>
    </r>
    <r>
      <rPr>
        <sz val="8"/>
        <rFont val="標楷體"/>
        <family val="4"/>
      </rPr>
      <t>(艾維克EVGA GT630 2GB DDR3128BIT PCI-E)</t>
    </r>
  </si>
  <si>
    <t>GT630</t>
  </si>
  <si>
    <t>機殼(迎廣MG133)</t>
  </si>
  <si>
    <t>MG133</t>
  </si>
  <si>
    <t>出納組電腦更新用</t>
  </si>
  <si>
    <t>電腦設備更新用</t>
  </si>
  <si>
    <t>簽證號：</t>
  </si>
  <si>
    <t>傳票（付款憑單）編號：</t>
  </si>
  <si>
    <t>系統</t>
  </si>
  <si>
    <t>號</t>
  </si>
  <si>
    <t>用途別</t>
  </si>
  <si>
    <t>經辦單位</t>
  </si>
  <si>
    <t xml:space="preserve">驗收或證明 </t>
  </si>
  <si>
    <t>會計單位</t>
  </si>
  <si>
    <t>經辦人</t>
  </si>
  <si>
    <t>單位主管</t>
  </si>
  <si>
    <t>憑               證               黏               貼               區</t>
  </si>
  <si>
    <r>
      <t xml:space="preserve">       </t>
    </r>
    <r>
      <rPr>
        <u val="single"/>
        <sz val="22"/>
        <rFont val="標楷體"/>
        <family val="4"/>
      </rPr>
      <t>財 物 請 購 (修）單</t>
    </r>
  </si>
  <si>
    <t>品   名</t>
  </si>
  <si>
    <t>請購單位</t>
  </si>
  <si>
    <t>總務單位</t>
  </si>
  <si>
    <t>年    月    日</t>
  </si>
  <si>
    <t>*</t>
  </si>
  <si>
    <t>預算編列-2.支出部門</t>
  </si>
  <si>
    <t>估價</t>
  </si>
  <si>
    <t>數量</t>
  </si>
  <si>
    <t>單位</t>
  </si>
  <si>
    <t>用 途 及 說 明
（請詳填切勿漏列）</t>
  </si>
  <si>
    <t>估   價</t>
  </si>
  <si>
    <t>規格</t>
  </si>
  <si>
    <t>合　　　計</t>
  </si>
  <si>
    <t>校  長</t>
  </si>
  <si>
    <t>會  長</t>
  </si>
  <si>
    <t>會計單位</t>
  </si>
  <si>
    <t xml:space="preserve">   □1.行政業務費  □2.工作人員津貼  □3.文具紙張及印刷費  □4.家長會設備  □5.其他事務</t>
  </si>
  <si>
    <t xml:space="preserve">   □5.校園藝文活動           □6.應屆畢業典禮及獎品  □7.畢業班導師紀念品    □8.交際及慰問金</t>
  </si>
  <si>
    <t xml:space="preserve">   □9.教育會考及服務費       □10.獎學金及獎勵金     □11.教育輔導費         </t>
  </si>
  <si>
    <t xml:space="preserve">   □12.親職教育講座及活動費  □13.其他推展教育活動費</t>
  </si>
  <si>
    <t xml:space="preserve">   □1.協助教學環境維護費  □2.其他推展校務發展費</t>
  </si>
  <si>
    <t xml:space="preserve">   □1.致贈退休員工紀念品  □2.文康活動費  □3.暫借款</t>
  </si>
  <si>
    <t>)</t>
  </si>
  <si>
    <t>校  長</t>
  </si>
  <si>
    <t>會  長</t>
  </si>
  <si>
    <t>□</t>
  </si>
  <si>
    <t xml:space="preserve">   □1.校慶活動費             □2.校運活動費          □3.教師節敬師活動費    □4.表揚教師活動費</t>
  </si>
  <si>
    <t>□</t>
  </si>
  <si>
    <t>2-1辦公費</t>
  </si>
  <si>
    <t>2-2協助學校教育活動費</t>
  </si>
  <si>
    <t xml:space="preserve">□ </t>
  </si>
  <si>
    <t>代收專款撥付：2-4-4</t>
  </si>
  <si>
    <t>專</t>
  </si>
  <si>
    <t>(</t>
  </si>
  <si>
    <t xml:space="preserve">    金     額</t>
  </si>
  <si>
    <t>宜蘭縣立復興國民中學家長會</t>
  </si>
  <si>
    <t>經辦人</t>
  </si>
  <si>
    <t>單位主管</t>
  </si>
  <si>
    <t>宜蘭縣立復興國民中學家長會</t>
  </si>
  <si>
    <t>所屬年度：</t>
  </si>
  <si>
    <t xml:space="preserve">         </t>
  </si>
  <si>
    <t>支出憑證黏存單</t>
  </si>
  <si>
    <t>2-3協助校務發展活動費</t>
  </si>
  <si>
    <t>2-4舉辦福利事項</t>
  </si>
  <si>
    <t>簽 證 號：</t>
  </si>
  <si>
    <t xml:space="preserve">   □1.辦公事務用品  □2.工作人員津貼  □3.郵資及印刷費  □4.家長會設備  □5.其他事務</t>
  </si>
  <si>
    <t xml:space="preserve">   □1.校慶活動費             □2.校運活動費          □3.敬師感恩活動費         □4.表揚教師活動費</t>
  </si>
  <si>
    <t xml:space="preserve">   □5.校園藝文活動           □6.應屆畢業典禮及獎品  □7.感謝畢業班導師活動費   □8.交際及慰問金</t>
  </si>
  <si>
    <t xml:space="preserve">   □12.親職教育講座及活動費  □13.其他推展教育活動費 □14.貧困學生午餐差額補助費</t>
  </si>
  <si>
    <t>代收專款撥付：2-5</t>
  </si>
  <si>
    <t xml:space="preserve">   □1.致贈退休員工紀念品  □2.文康活動費</t>
  </si>
  <si>
    <t>104學年度</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</si>
</sst>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m&quot;月&quot;d&quot;日&quot;"/>
    <numFmt numFmtId="178" formatCode="#,##0_);[Red]\(#,##0\)"/>
    <numFmt numFmtId="179" formatCode="#,##0.0_ "/>
    <numFmt numFmtId="180" formatCode="0.0_);[Red]\(0.0\)"/>
    <numFmt numFmtId="181" formatCode="0.00_);[Red]\(0.00\)"/>
    <numFmt numFmtId="182" formatCode="&quot;Yes&quot;;&quot;Yes&quot;;&quot;No&quot;"/>
    <numFmt numFmtId="183" formatCode="&quot;True&quot;;&quot;True&quot;;&quot;False&quot;"/>
    <numFmt numFmtId="184" formatCode="&quot;On&quot;;&quot;On&quot;;&quot;Off&quot;"/>
    <numFmt numFmtId="185" formatCode="0_);[Red]\(0\)"/>
    <numFmt numFmtId="186" formatCode="[$-404]e&quot;年&quot;m&quot;月&quot;d&quot;日&quot;;@"/>
    <numFmt numFmtId="187" formatCode="&quot;$&quot;#,##0"/>
    <numFmt numFmtId="188" formatCode="&quot;所屬年度：&quot;[$-404]e"/>
    <numFmt numFmtId="189" formatCode="[$-404]e"/>
    <numFmt numFmtId="190" formatCode="[$-404]ggge&quot;年&quot;m&quot;月&quot;d&quot;日&quot;;@"/>
    <numFmt numFmtId="191" formatCode="[$-404]ggge"/>
    <numFmt numFmtId="192" formatCode="#,##0.0_);[Red]\(#,##0.0\)"/>
    <numFmt numFmtId="193" formatCode="_-* #,##0.0_-;\-* #,##0.0_-;_-* &quot;-&quot;_-;_-@_-"/>
    <numFmt numFmtId="194" formatCode="&quot;NT$&quot;#,##0_);\(&quot;NT$&quot;#,##0\)"/>
    <numFmt numFmtId="195" formatCode="#,##0.0"/>
    <numFmt numFmtId="196" formatCode="[DBNum2][$-404]General&quot;元整&quot;"/>
    <numFmt numFmtId="197" formatCode="&quot;(&quot;&quot;$&quot;#,##0;\-&quot;$&quot;#,##0&quot;)&quot;"/>
    <numFmt numFmtId="198" formatCode="&quot;(&quot;&quot;$&quot;#,##0;\-&quot;$&quot;#,###&quot;)&quot;"/>
    <numFmt numFmtId="199" formatCode="&quot;(&quot;&quot;$&quot;###,##0&quot;)&quot;"/>
    <numFmt numFmtId="200" formatCode="&quot;$&quot;#,##0.0"/>
    <numFmt numFmtId="201" formatCode="&quot;$&quot;######"/>
    <numFmt numFmtId="202" formatCode="&quot;$&quot;###,##0"/>
    <numFmt numFmtId="203" formatCode="[$-404]e&quot;年&quot;m&quot;月&quot;&quot;   日&quot;;@"/>
    <numFmt numFmtId="204" formatCode="[$-404]e&quot; 年&quot;m&quot; 月&quot;&quot;   日&quot;;@"/>
    <numFmt numFmtId="205" formatCode="[$-404]e&quot; 年 &quot;m&quot;  月 &quot;&quot;   日&quot;;@"/>
    <numFmt numFmtId="206" formatCode="[$-404]m"/>
    <numFmt numFmtId="207" formatCode="[$-404]d"/>
    <numFmt numFmtId="208" formatCode="0_);\(0\)"/>
    <numFmt numFmtId="209" formatCode="m"/>
    <numFmt numFmtId="210" formatCode="[$-404]AM/PM\ hh:mm:ss"/>
    <numFmt numFmtId="211" formatCode="[$-404]e&quot;年&quot;"/>
    <numFmt numFmtId="212" formatCode="_-[$$-404]* #,##0.00_-;\-[$$-404]* #,##0.00_-;_-[$$-404]* &quot;-&quot;??_-;_-@_-"/>
    <numFmt numFmtId="213" formatCode="_-[$$-404]* #,##0.000_-;\-[$$-404]* #,##0.000_-;_-[$$-404]* &quot;-&quot;??_-;_-@_-"/>
    <numFmt numFmtId="214" formatCode="_-[$$-404]* #,##0.0000_-;\-[$$-404]* #,##0.0000_-;_-[$$-404]* &quot;-&quot;??_-;_-@_-"/>
    <numFmt numFmtId="215" formatCode="_-[$$-404]* #,##0.0_-;\-[$$-404]* #,##0.0_-;_-[$$-404]* &quot;-&quot;??_-;_-@_-"/>
    <numFmt numFmtId="216" formatCode="_-[$$-404]* #,##0_-;\-[$$-404]* #,##0_-;_-[$$-404]* &quot;-&quot;??_-;_-@_-"/>
    <numFmt numFmtId="217" formatCode="[DBNum1][$-404]General"/>
    <numFmt numFmtId="218" formatCode="[DBNum2][$-404]General"/>
    <numFmt numFmtId="219" formatCode="[$€-2]\ #,##0.00_);[Red]\([$€-2]\ #,##0.00\)"/>
    <numFmt numFmtId="220" formatCode="#,##0.00_);[Red]\(#,##0.00\)"/>
    <numFmt numFmtId="221" formatCode="_-* #,##0.0_-;\-* #,##0.0_-;_-* &quot;-&quot;??_-;_-@_-"/>
    <numFmt numFmtId="222" formatCode="0.0"/>
    <numFmt numFmtId="223" formatCode="_-* #,##0.000_-;\-* #,##0.000_-;_-* &quot;-&quot;??_-;_-@_-"/>
    <numFmt numFmtId="224" formatCode="_-* #,##0_-;\-* #,##0_-;_-* &quot;-&quot;??_-;_-@_-"/>
    <numFmt numFmtId="225" formatCode="_-* #,##0.0000_-;\-* #,##0.0000_-;_-* &quot;-&quot;??_-;_-@_-"/>
  </numFmts>
  <fonts count="78">
    <font>
      <sz val="12"/>
      <name val="新細明體"/>
      <family val="1"/>
    </font>
    <font>
      <sz val="9"/>
      <name val="新細明體"/>
      <family val="1"/>
    </font>
    <font>
      <sz val="14"/>
      <name val="標楷體"/>
      <family val="4"/>
    </font>
    <font>
      <sz val="12"/>
      <name val="標楷體"/>
      <family val="4"/>
    </font>
    <font>
      <u val="single"/>
      <sz val="22"/>
      <name val="標楷體"/>
      <family val="4"/>
    </font>
    <font>
      <sz val="16"/>
      <name val="標楷體"/>
      <family val="4"/>
    </font>
    <font>
      <sz val="8"/>
      <name val="標楷體"/>
      <family val="4"/>
    </font>
    <font>
      <sz val="10"/>
      <name val="標楷體"/>
      <family val="4"/>
    </font>
    <font>
      <sz val="6"/>
      <name val="新細明體"/>
      <family val="1"/>
    </font>
    <font>
      <sz val="22"/>
      <name val="標楷體"/>
      <family val="4"/>
    </font>
    <font>
      <sz val="11"/>
      <name val="標楷體"/>
      <family val="4"/>
    </font>
    <font>
      <b/>
      <sz val="12"/>
      <name val="標楷體"/>
      <family val="4"/>
    </font>
    <font>
      <b/>
      <sz val="14"/>
      <name val="標楷體"/>
      <family val="4"/>
    </font>
    <font>
      <sz val="12"/>
      <color indexed="10"/>
      <name val="新細明體"/>
      <family val="1"/>
    </font>
    <font>
      <b/>
      <sz val="22"/>
      <color indexed="10"/>
      <name val="新細明體"/>
      <family val="1"/>
    </font>
    <font>
      <sz val="9"/>
      <name val="標楷體"/>
      <family val="4"/>
    </font>
    <font>
      <sz val="6"/>
      <name val="標楷體"/>
      <family val="4"/>
    </font>
    <font>
      <sz val="10"/>
      <name val="新細明體"/>
      <family val="1"/>
    </font>
    <font>
      <b/>
      <sz val="20"/>
      <name val="標楷體"/>
      <family val="4"/>
    </font>
    <font>
      <sz val="17"/>
      <name val="標楷體"/>
      <family val="4"/>
    </font>
    <font>
      <b/>
      <sz val="17"/>
      <name val="標楷體"/>
      <family val="4"/>
    </font>
    <font>
      <b/>
      <sz val="16"/>
      <name val="標楷體"/>
      <family val="4"/>
    </font>
    <font>
      <vertAlign val="subscript"/>
      <sz val="18"/>
      <name val="標楷體"/>
      <family val="4"/>
    </font>
    <font>
      <sz val="16"/>
      <color indexed="10"/>
      <name val="標楷體"/>
      <family val="4"/>
    </font>
    <font>
      <sz val="14"/>
      <color indexed="10"/>
      <name val="標楷體"/>
      <family val="4"/>
    </font>
    <font>
      <b/>
      <sz val="12"/>
      <name val="新細明體"/>
      <family val="1"/>
    </font>
    <font>
      <b/>
      <sz val="12"/>
      <color indexed="10"/>
      <name val="標楷體"/>
      <family val="4"/>
    </font>
    <font>
      <b/>
      <sz val="16"/>
      <color indexed="10"/>
      <name val="標楷體"/>
      <family val="4"/>
    </font>
    <font>
      <u val="single"/>
      <sz val="12"/>
      <color indexed="12"/>
      <name val="新細明體"/>
      <family val="1"/>
    </font>
    <font>
      <u val="single"/>
      <sz val="12"/>
      <color indexed="36"/>
      <name val="新細明體"/>
      <family val="1"/>
    </font>
    <font>
      <b/>
      <sz val="11"/>
      <name val="標楷體"/>
      <family val="4"/>
    </font>
    <font>
      <b/>
      <sz val="18"/>
      <name val="標楷體"/>
      <family val="4"/>
    </font>
    <font>
      <b/>
      <u val="single"/>
      <sz val="12"/>
      <name val="標楷體"/>
      <family val="4"/>
    </font>
    <font>
      <vertAlign val="superscript"/>
      <sz val="8"/>
      <name val="標楷體"/>
      <family val="4"/>
    </font>
    <font>
      <u val="single"/>
      <sz val="12"/>
      <name val="標楷體"/>
      <family val="4"/>
    </font>
    <font>
      <vertAlign val="superscript"/>
      <sz val="12"/>
      <name val="標楷體"/>
      <family val="4"/>
    </font>
    <font>
      <b/>
      <sz val="14"/>
      <color indexed="10"/>
      <name val="標楷體"/>
      <family val="4"/>
    </font>
    <font>
      <sz val="14"/>
      <color indexed="48"/>
      <name val="標楷體"/>
      <family val="4"/>
    </font>
    <font>
      <sz val="14"/>
      <color indexed="12"/>
      <name val="標楷體"/>
      <family val="4"/>
    </font>
    <font>
      <sz val="11"/>
      <name val="新細明體"/>
      <family val="1"/>
    </font>
    <font>
      <b/>
      <sz val="16"/>
      <color indexed="50"/>
      <name val="標楷體"/>
      <family val="4"/>
    </font>
    <font>
      <b/>
      <sz val="16"/>
      <color indexed="46"/>
      <name val="標楷體"/>
      <family val="4"/>
    </font>
    <font>
      <u val="single"/>
      <sz val="12"/>
      <color indexed="12"/>
      <name val="標楷體"/>
      <family val="4"/>
    </font>
    <font>
      <sz val="18"/>
      <color indexed="10"/>
      <name val="新細明體"/>
      <family val="1"/>
    </font>
    <font>
      <sz val="10"/>
      <color indexed="10"/>
      <name val="新細明體"/>
      <family val="1"/>
    </font>
    <font>
      <b/>
      <sz val="14"/>
      <name val="新細明體"/>
      <family val="1"/>
    </font>
    <font>
      <b/>
      <sz val="14"/>
      <color indexed="10"/>
      <name val="新細明體"/>
      <family val="1"/>
    </font>
    <font>
      <sz val="2"/>
      <name val="新細明體"/>
      <family val="1"/>
    </font>
    <font>
      <sz val="7.5"/>
      <name val="標楷體"/>
      <family val="4"/>
    </font>
    <font>
      <sz val="13"/>
      <name val="標楷體"/>
      <family val="4"/>
    </font>
    <font>
      <b/>
      <sz val="13"/>
      <name val="標楷體"/>
      <family val="4"/>
    </font>
    <font>
      <b/>
      <i/>
      <sz val="12"/>
      <name val="標楷體"/>
      <family val="4"/>
    </font>
    <font>
      <b/>
      <sz val="14"/>
      <name val="細明體"/>
      <family val="3"/>
    </font>
    <font>
      <sz val="7"/>
      <name val="標楷體"/>
      <family val="4"/>
    </font>
    <font>
      <sz val="12.5"/>
      <name val="標楷體"/>
      <family val="4"/>
    </font>
    <font>
      <sz val="11"/>
      <color indexed="10"/>
      <name val="細明體"/>
      <family val="3"/>
    </font>
    <font>
      <sz val="12"/>
      <color indexed="10"/>
      <name val="細明體"/>
      <family val="3"/>
    </font>
    <font>
      <b/>
      <sz val="16"/>
      <name val="新細明體"/>
      <family val="1"/>
    </font>
    <font>
      <sz val="14"/>
      <color indexed="9"/>
      <name val="標楷體"/>
      <family val="4"/>
    </font>
    <font>
      <b/>
      <sz val="40"/>
      <color indexed="10"/>
      <name val="標楷體"/>
      <family val="4"/>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9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dashed"/>
      <right style="dashed"/>
      <top style="thin"/>
      <bottom style="dashed"/>
    </border>
    <border>
      <left style="dashed"/>
      <right style="thin"/>
      <top style="thin"/>
      <bottom style="dashed"/>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dashed"/>
      <right style="thin"/>
      <top style="dashed"/>
      <bottom style="thin"/>
    </border>
    <border>
      <left style="thin"/>
      <right style="thin"/>
      <top style="thin"/>
      <bottom style="medium"/>
    </border>
    <border>
      <left>
        <color indexed="63"/>
      </left>
      <right>
        <color indexed="63"/>
      </right>
      <top style="thin"/>
      <bottom style="dotted"/>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ashed"/>
      <bottom style="thin"/>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style="thin"/>
      <right>
        <color indexed="63"/>
      </right>
      <top style="thin"/>
      <bottom style="dotted"/>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ck"/>
      <right>
        <color indexed="63"/>
      </right>
      <top>
        <color indexed="63"/>
      </top>
      <bottom>
        <color indexed="63"/>
      </bottom>
    </border>
    <border>
      <left style="dashed"/>
      <right style="thin"/>
      <top>
        <color indexed="63"/>
      </top>
      <bottom>
        <color indexed="63"/>
      </bottom>
    </border>
    <border>
      <left style="dashed"/>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dotted"/>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thin"/>
      <top>
        <color indexed="63"/>
      </top>
      <bottom style="dotted"/>
    </border>
    <border>
      <left style="thin"/>
      <right style="thin"/>
      <top>
        <color indexed="63"/>
      </top>
      <bottom style="dotted"/>
    </border>
    <border>
      <left>
        <color indexed="63"/>
      </left>
      <right style="medium"/>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thin"/>
      <top style="medium"/>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thin"/>
      <top style="thin"/>
      <bottom style="thin"/>
    </border>
    <border>
      <left style="thin"/>
      <right style="medium"/>
      <top style="thin"/>
      <bottom style="thin"/>
    </border>
    <border>
      <left style="thin"/>
      <right style="medium"/>
      <top style="thin"/>
      <bottom>
        <color indexed="63"/>
      </bottom>
    </border>
    <border>
      <left style="dashed"/>
      <right>
        <color indexed="63"/>
      </right>
      <top style="dashed"/>
      <bottom>
        <color indexed="63"/>
      </bottom>
    </border>
    <border>
      <left style="dashed"/>
      <right style="thin"/>
      <top style="dash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63" fillId="16" borderId="0" applyNumberFormat="0" applyBorder="0" applyAlignment="0" applyProtection="0"/>
    <xf numFmtId="0" fontId="64" fillId="0" borderId="1" applyNumberFormat="0" applyFill="0" applyAlignment="0" applyProtection="0"/>
    <xf numFmtId="0" fontId="65" fillId="4" borderId="0" applyNumberFormat="0" applyBorder="0" applyAlignment="0" applyProtection="0"/>
    <xf numFmtId="9" fontId="0" fillId="0" borderId="0" applyFont="0" applyFill="0" applyBorder="0" applyAlignment="0" applyProtection="0"/>
    <xf numFmtId="0" fontId="6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0" fillId="18" borderId="4" applyNumberFormat="0" applyFont="0" applyAlignment="0" applyProtection="0"/>
    <xf numFmtId="0" fontId="28" fillId="0" borderId="0" applyNumberFormat="0" applyFill="0" applyBorder="0" applyAlignment="0" applyProtection="0"/>
    <xf numFmtId="0" fontId="68" fillId="0" borderId="0" applyNumberFormat="0" applyFill="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22"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7" borderId="2" applyNumberFormat="0" applyAlignment="0" applyProtection="0"/>
    <xf numFmtId="0" fontId="74" fillId="17" borderId="8" applyNumberFormat="0" applyAlignment="0" applyProtection="0"/>
    <xf numFmtId="0" fontId="75" fillId="23" borderId="9" applyNumberFormat="0" applyAlignment="0" applyProtection="0"/>
    <xf numFmtId="0" fontId="76" fillId="3" borderId="0" applyNumberFormat="0" applyBorder="0" applyAlignment="0" applyProtection="0"/>
    <xf numFmtId="0" fontId="13" fillId="0" borderId="0" applyNumberFormat="0" applyFill="0" applyBorder="0" applyAlignment="0" applyProtection="0"/>
  </cellStyleXfs>
  <cellXfs count="897">
    <xf numFmtId="0" fontId="0" fillId="0" borderId="0" xfId="0" applyAlignment="1">
      <alignment/>
    </xf>
    <xf numFmtId="0" fontId="0" fillId="0" borderId="0" xfId="0" applyAlignment="1" applyProtection="1">
      <alignment/>
      <protection/>
    </xf>
    <xf numFmtId="0" fontId="10" fillId="8" borderId="10"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2" fillId="0" borderId="0" xfId="0" applyNumberFormat="1"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0" fillId="0" borderId="0" xfId="0" applyAlignment="1" applyProtection="1">
      <alignment horizontal="center"/>
      <protection/>
    </xf>
    <xf numFmtId="0" fontId="6" fillId="0" borderId="10" xfId="0" applyFont="1" applyBorder="1" applyAlignment="1" applyProtection="1">
      <alignment horizontal="left" vertical="center" wrapText="1"/>
      <protection/>
    </xf>
    <xf numFmtId="187" fontId="0" fillId="0" borderId="0" xfId="0" applyNumberFormat="1" applyAlignment="1" applyProtection="1">
      <alignment/>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10" fillId="0" borderId="15" xfId="0" applyFont="1" applyBorder="1" applyAlignment="1" applyProtection="1">
      <alignment horizontal="left" vertical="center"/>
      <protection/>
    </xf>
    <xf numFmtId="0" fontId="10" fillId="0" borderId="16"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17" xfId="0" applyFont="1" applyBorder="1" applyAlignment="1" applyProtection="1">
      <alignment horizontal="left" vertical="center"/>
      <protection/>
    </xf>
    <xf numFmtId="0" fontId="10" fillId="0" borderId="18" xfId="0" applyFont="1" applyBorder="1" applyAlignment="1" applyProtection="1">
      <alignment horizontal="left" vertical="center"/>
      <protection/>
    </xf>
    <xf numFmtId="0" fontId="0" fillId="0" borderId="19" xfId="0" applyBorder="1" applyAlignment="1" applyProtection="1">
      <alignment/>
      <protection/>
    </xf>
    <xf numFmtId="0" fontId="0" fillId="0" borderId="20" xfId="0" applyBorder="1" applyAlignment="1" applyProtection="1">
      <alignment/>
      <protection/>
    </xf>
    <xf numFmtId="0" fontId="3" fillId="0" borderId="15"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horizontal="right" vertical="center"/>
      <protection/>
    </xf>
    <xf numFmtId="0" fontId="3" fillId="0" borderId="17" xfId="0" applyFont="1" applyBorder="1" applyAlignment="1" applyProtection="1">
      <alignment horizontal="left" vertical="center"/>
      <protection/>
    </xf>
    <xf numFmtId="0" fontId="0" fillId="0" borderId="21" xfId="0" applyBorder="1" applyAlignment="1" applyProtection="1">
      <alignment/>
      <protection/>
    </xf>
    <xf numFmtId="0" fontId="0" fillId="0" borderId="16" xfId="0" applyBorder="1" applyAlignment="1" applyProtection="1">
      <alignment/>
      <protection/>
    </xf>
    <xf numFmtId="0" fontId="3" fillId="0" borderId="20" xfId="0" applyFont="1" applyBorder="1" applyAlignment="1" applyProtection="1">
      <alignment horizontal="right" vertical="center"/>
      <protection/>
    </xf>
    <xf numFmtId="0" fontId="3" fillId="0" borderId="22" xfId="0" applyFont="1" applyBorder="1" applyAlignment="1" applyProtection="1">
      <alignment horizontal="left" vertical="center"/>
      <protection/>
    </xf>
    <xf numFmtId="0" fontId="3" fillId="0" borderId="19"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0" fillId="0" borderId="19" xfId="0" applyBorder="1" applyAlignment="1" applyProtection="1">
      <alignment horizontal="left"/>
      <protection/>
    </xf>
    <xf numFmtId="0" fontId="0" fillId="0" borderId="20" xfId="0" applyBorder="1" applyAlignment="1" applyProtection="1">
      <alignment horizontal="left"/>
      <protection/>
    </xf>
    <xf numFmtId="0" fontId="0" fillId="0" borderId="17" xfId="0" applyBorder="1" applyAlignment="1" applyProtection="1">
      <alignment/>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9" xfId="0" applyFont="1" applyBorder="1" applyAlignment="1" applyProtection="1">
      <alignment horizontal="left" vertical="center"/>
      <protection/>
    </xf>
    <xf numFmtId="0" fontId="10" fillId="0" borderId="19" xfId="0" applyFont="1" applyBorder="1" applyAlignment="1" applyProtection="1">
      <alignment horizontal="left"/>
      <protection/>
    </xf>
    <xf numFmtId="0" fontId="5" fillId="0" borderId="23" xfId="0" applyFont="1" applyBorder="1" applyAlignment="1" applyProtection="1">
      <alignment horizontal="center" vertical="center"/>
      <protection/>
    </xf>
    <xf numFmtId="0" fontId="10" fillId="0" borderId="10" xfId="0" applyFont="1" applyBorder="1" applyAlignment="1" applyProtection="1">
      <alignment horizontal="left" vertical="center" wrapText="1"/>
      <protection/>
    </xf>
    <xf numFmtId="0" fontId="6" fillId="0" borderId="24" xfId="0" applyFont="1" applyBorder="1" applyAlignment="1" applyProtection="1">
      <alignment horizontal="left" vertical="center" wrapText="1"/>
      <protection/>
    </xf>
    <xf numFmtId="0" fontId="0" fillId="0" borderId="19"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0" borderId="19"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0" fontId="10" fillId="0" borderId="19"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5"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178" fontId="10"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right" vertical="center" wrapText="1"/>
      <protection/>
    </xf>
    <xf numFmtId="178" fontId="10" fillId="0" borderId="0" xfId="0" applyNumberFormat="1" applyFont="1" applyBorder="1" applyAlignment="1" applyProtection="1">
      <alignment horizontal="right" vertical="center" wrapText="1"/>
      <protection/>
    </xf>
    <xf numFmtId="0" fontId="10" fillId="0" borderId="0"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0" fillId="0" borderId="0" xfId="0" applyAlignment="1" applyProtection="1">
      <alignment/>
      <protection/>
    </xf>
    <xf numFmtId="0" fontId="10" fillId="0" borderId="17" xfId="0" applyFont="1" applyBorder="1" applyAlignment="1" applyProtection="1">
      <alignment horizontal="center" wrapText="1"/>
      <protection/>
    </xf>
    <xf numFmtId="0" fontId="0" fillId="0" borderId="0" xfId="0" applyAlignment="1" applyProtection="1">
      <alignment vertical="center"/>
      <protection/>
    </xf>
    <xf numFmtId="0" fontId="6" fillId="0" borderId="17"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0" fillId="0" borderId="0" xfId="0" applyBorder="1" applyAlignment="1" applyProtection="1">
      <alignment vertical="center"/>
      <protection/>
    </xf>
    <xf numFmtId="0" fontId="3" fillId="0" borderId="25" xfId="0" applyFont="1" applyBorder="1" applyAlignment="1" applyProtection="1">
      <alignment/>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3" fillId="0" borderId="22" xfId="0" applyFont="1" applyBorder="1" applyAlignment="1" applyProtection="1">
      <alignment vertical="top"/>
      <protection/>
    </xf>
    <xf numFmtId="0" fontId="0" fillId="0" borderId="0" xfId="0" applyAlignment="1" applyProtection="1">
      <alignment vertical="top"/>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7" fillId="0" borderId="19" xfId="0" applyFont="1" applyBorder="1" applyAlignment="1" applyProtection="1">
      <alignment horizontal="left" vertical="top"/>
      <protection/>
    </xf>
    <xf numFmtId="0" fontId="7" fillId="0" borderId="0" xfId="0" applyFont="1" applyBorder="1" applyAlignment="1" applyProtection="1">
      <alignment horizontal="left" vertical="top"/>
      <protection/>
    </xf>
    <xf numFmtId="0" fontId="7" fillId="0" borderId="17" xfId="0" applyFont="1" applyBorder="1" applyAlignment="1" applyProtection="1">
      <alignment horizontal="left" vertical="top"/>
      <protection/>
    </xf>
    <xf numFmtId="0" fontId="2" fillId="0" borderId="17" xfId="0" applyFont="1" applyBorder="1" applyAlignment="1" applyProtection="1">
      <alignment horizontal="center" vertical="center"/>
      <protection/>
    </xf>
    <xf numFmtId="0" fontId="17" fillId="0" borderId="0" xfId="0" applyFont="1" applyAlignment="1" applyProtection="1">
      <alignment vertical="top"/>
      <protection/>
    </xf>
    <xf numFmtId="0" fontId="3" fillId="0" borderId="0" xfId="0" applyFont="1" applyBorder="1" applyAlignment="1" applyProtection="1">
      <alignment horizontal="right" wrapText="1"/>
      <protection/>
    </xf>
    <xf numFmtId="0" fontId="3" fillId="0" borderId="0" xfId="0" applyFont="1" applyBorder="1" applyAlignment="1" applyProtection="1">
      <alignment horizontal="left" wrapText="1"/>
      <protection/>
    </xf>
    <xf numFmtId="0" fontId="0" fillId="0" borderId="0" xfId="0" applyFont="1" applyAlignment="1" applyProtection="1">
      <alignment/>
      <protection/>
    </xf>
    <xf numFmtId="0" fontId="3" fillId="0" borderId="0" xfId="0" applyFont="1" applyFill="1" applyBorder="1" applyAlignment="1" applyProtection="1">
      <alignment horizontal="left" wrapText="1"/>
      <protection/>
    </xf>
    <xf numFmtId="0" fontId="3" fillId="0" borderId="19" xfId="0" applyFont="1" applyBorder="1" applyAlignment="1" applyProtection="1">
      <alignment horizontal="left" wrapText="1"/>
      <protection/>
    </xf>
    <xf numFmtId="0" fontId="0" fillId="0" borderId="18" xfId="0" applyFont="1" applyBorder="1" applyAlignment="1" applyProtection="1">
      <alignment horizontal="center"/>
      <protection/>
    </xf>
    <xf numFmtId="0" fontId="3" fillId="0" borderId="0"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0" fontId="3" fillId="0" borderId="0" xfId="0" applyFont="1" applyBorder="1" applyAlignment="1" applyProtection="1">
      <alignment horizontal="left"/>
      <protection/>
    </xf>
    <xf numFmtId="178" fontId="3" fillId="0" borderId="0" xfId="0" applyNumberFormat="1" applyFont="1" applyBorder="1" applyAlignment="1" applyProtection="1">
      <alignment horizontal="center"/>
      <protection/>
    </xf>
    <xf numFmtId="178" fontId="3" fillId="0" borderId="0" xfId="0" applyNumberFormat="1" applyFont="1" applyBorder="1" applyAlignment="1" applyProtection="1">
      <alignment horizontal="right" wrapText="1"/>
      <protection/>
    </xf>
    <xf numFmtId="0" fontId="3" fillId="0" borderId="19"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178"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78" fontId="3" fillId="0" borderId="0" xfId="0" applyNumberFormat="1" applyFont="1" applyBorder="1" applyAlignment="1" applyProtection="1">
      <alignment horizontal="right" vertical="center" wrapText="1"/>
      <protection/>
    </xf>
    <xf numFmtId="0" fontId="3" fillId="0" borderId="19"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3" fillId="0" borderId="18" xfId="0" applyFont="1" applyBorder="1" applyAlignment="1" applyProtection="1">
      <alignment vertical="top"/>
      <protection/>
    </xf>
    <xf numFmtId="178" fontId="3" fillId="0" borderId="0" xfId="0" applyNumberFormat="1" applyFont="1" applyBorder="1" applyAlignment="1" applyProtection="1">
      <alignment horizontal="distributed" wrapText="1"/>
      <protection/>
    </xf>
    <xf numFmtId="0" fontId="3"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26" fillId="0" borderId="0" xfId="0" applyFont="1" applyBorder="1" applyAlignment="1">
      <alignment horizontal="left" vertical="top"/>
    </xf>
    <xf numFmtId="0" fontId="22" fillId="0" borderId="0" xfId="0" applyFont="1" applyBorder="1" applyAlignment="1" applyProtection="1">
      <alignment horizontal="right"/>
      <protection/>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left"/>
    </xf>
    <xf numFmtId="0" fontId="11" fillId="0" borderId="0" xfId="0" applyFont="1" applyAlignment="1">
      <alignment/>
    </xf>
    <xf numFmtId="0" fontId="3" fillId="0" borderId="0" xfId="0" applyFont="1" applyAlignment="1">
      <alignment vertical="center" wrapText="1"/>
    </xf>
    <xf numFmtId="0" fontId="31" fillId="0" borderId="0" xfId="0" applyFont="1" applyAlignment="1">
      <alignment/>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5" xfId="0" applyFont="1" applyBorder="1" applyAlignment="1">
      <alignment vertical="center"/>
    </xf>
    <xf numFmtId="0" fontId="3" fillId="0" borderId="31" xfId="0" applyFont="1" applyBorder="1" applyAlignment="1">
      <alignment horizontal="left" vertical="center"/>
    </xf>
    <xf numFmtId="0" fontId="3" fillId="0" borderId="0" xfId="0" applyFont="1" applyBorder="1" applyAlignment="1">
      <alignment vertical="center"/>
    </xf>
    <xf numFmtId="0" fontId="3" fillId="0" borderId="32" xfId="0" applyFont="1" applyBorder="1" applyAlignment="1">
      <alignment horizontal="left" vertical="center"/>
    </xf>
    <xf numFmtId="0" fontId="3" fillId="0" borderId="26" xfId="0" applyFont="1" applyBorder="1" applyAlignment="1">
      <alignment vertical="center"/>
    </xf>
    <xf numFmtId="0" fontId="11"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33" xfId="0" applyFont="1" applyBorder="1" applyAlignment="1">
      <alignment vertical="center"/>
    </xf>
    <xf numFmtId="0" fontId="3" fillId="0" borderId="0" xfId="0" applyFont="1" applyAlignment="1">
      <alignment horizontal="left" vertical="center"/>
    </xf>
    <xf numFmtId="0" fontId="2" fillId="0" borderId="10" xfId="0" applyFont="1" applyBorder="1" applyAlignment="1">
      <alignment horizontal="center" vertical="center" wrapText="1"/>
    </xf>
    <xf numFmtId="0" fontId="3" fillId="24" borderId="10" xfId="0" applyFont="1" applyFill="1" applyBorder="1" applyAlignment="1">
      <alignment horizontal="center" wrapText="1"/>
    </xf>
    <xf numFmtId="0" fontId="2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178" fontId="3" fillId="0" borderId="0" xfId="0" applyNumberFormat="1" applyFont="1" applyBorder="1" applyAlignment="1" applyProtection="1">
      <alignment horizontal="left"/>
      <protection/>
    </xf>
    <xf numFmtId="178" fontId="3" fillId="0" borderId="0" xfId="0" applyNumberFormat="1" applyFont="1" applyBorder="1" applyAlignment="1" applyProtection="1">
      <alignment horizontal="distributed"/>
      <protection/>
    </xf>
    <xf numFmtId="0" fontId="0" fillId="0" borderId="0" xfId="0" applyFont="1" applyBorder="1" applyAlignment="1" applyProtection="1">
      <alignment/>
      <protection/>
    </xf>
    <xf numFmtId="0" fontId="21" fillId="0" borderId="0" xfId="0" applyFont="1" applyBorder="1" applyAlignment="1" applyProtection="1">
      <alignment/>
      <protection/>
    </xf>
    <xf numFmtId="196" fontId="3" fillId="0" borderId="17" xfId="34" applyNumberFormat="1" applyFont="1" applyBorder="1" applyAlignment="1" applyProtection="1">
      <alignment/>
      <protection/>
    </xf>
    <xf numFmtId="0" fontId="10" fillId="0" borderId="17" xfId="0" applyFont="1" applyBorder="1" applyAlignment="1" applyProtection="1">
      <alignment horizontal="center" vertical="center"/>
      <protection/>
    </xf>
    <xf numFmtId="0" fontId="0" fillId="0" borderId="35" xfId="0" applyBorder="1" applyAlignment="1" applyProtection="1">
      <alignment/>
      <protection/>
    </xf>
    <xf numFmtId="178" fontId="3" fillId="0" borderId="17" xfId="0" applyNumberFormat="1" applyFont="1" applyBorder="1" applyAlignment="1" applyProtection="1">
      <alignment horizontal="left"/>
      <protection/>
    </xf>
    <xf numFmtId="0" fontId="23" fillId="0" borderId="0" xfId="0" applyFont="1" applyAlignment="1">
      <alignment horizontal="left"/>
    </xf>
    <xf numFmtId="0" fontId="27" fillId="0" borderId="0" xfId="0" applyFont="1" applyAlignment="1">
      <alignment horizontal="left"/>
    </xf>
    <xf numFmtId="0" fontId="27" fillId="0" borderId="0" xfId="0" applyFont="1" applyAlignment="1">
      <alignment/>
    </xf>
    <xf numFmtId="0" fontId="23" fillId="0" borderId="0" xfId="0" applyFont="1" applyAlignment="1">
      <alignment/>
    </xf>
    <xf numFmtId="0" fontId="7" fillId="0" borderId="0" xfId="0" applyFont="1" applyBorder="1" applyAlignment="1" applyProtection="1">
      <alignment horizontal="center" vertical="top"/>
      <protection/>
    </xf>
    <xf numFmtId="0" fontId="5" fillId="0" borderId="23" xfId="0" applyFont="1" applyBorder="1" applyAlignment="1" applyProtection="1">
      <alignment horizontal="center" vertical="center"/>
      <protection hidden="1"/>
    </xf>
    <xf numFmtId="0" fontId="0" fillId="0" borderId="0" xfId="0" applyAlignment="1" applyProtection="1">
      <alignment/>
      <protection hidden="1"/>
    </xf>
    <xf numFmtId="0" fontId="2" fillId="0" borderId="0" xfId="0" applyNumberFormat="1" applyFont="1" applyBorder="1" applyAlignment="1" applyProtection="1">
      <alignment vertical="center"/>
      <protection hidden="1"/>
    </xf>
    <xf numFmtId="0" fontId="2" fillId="0" borderId="13" xfId="0" applyFont="1" applyBorder="1" applyAlignment="1" applyProtection="1">
      <alignment horizontal="left" vertical="center"/>
      <protection hidden="1"/>
    </xf>
    <xf numFmtId="0" fontId="2" fillId="0" borderId="14" xfId="0" applyFont="1" applyBorder="1" applyAlignment="1" applyProtection="1">
      <alignment horizontal="left" vertical="center"/>
      <protection hidden="1"/>
    </xf>
    <xf numFmtId="0" fontId="0" fillId="0" borderId="21" xfId="0" applyBorder="1" applyAlignment="1" applyProtection="1">
      <alignment/>
      <protection hidden="1"/>
    </xf>
    <xf numFmtId="0" fontId="3" fillId="0" borderId="15" xfId="0" applyFont="1" applyBorder="1" applyAlignment="1" applyProtection="1">
      <alignment vertical="center"/>
      <protection hidden="1"/>
    </xf>
    <xf numFmtId="0" fontId="0" fillId="0" borderId="16" xfId="0" applyBorder="1" applyAlignment="1" applyProtection="1">
      <alignment/>
      <protection hidden="1"/>
    </xf>
    <xf numFmtId="0" fontId="10" fillId="0" borderId="15" xfId="0" applyFont="1" applyBorder="1" applyAlignment="1" applyProtection="1">
      <alignment horizontal="left" vertical="center"/>
      <protection hidden="1"/>
    </xf>
    <xf numFmtId="0" fontId="10" fillId="0" borderId="16" xfId="0" applyFont="1" applyBorder="1" applyAlignment="1" applyProtection="1">
      <alignment horizontal="left" vertical="center"/>
      <protection hidden="1"/>
    </xf>
    <xf numFmtId="0" fontId="0" fillId="0" borderId="0" xfId="0" applyBorder="1" applyAlignment="1" applyProtection="1">
      <alignment/>
      <protection hidden="1"/>
    </xf>
    <xf numFmtId="0" fontId="3" fillId="0" borderId="19" xfId="0" applyFont="1" applyBorder="1" applyAlignment="1" applyProtection="1">
      <alignment horizontal="right" vertical="center"/>
      <protection hidden="1"/>
    </xf>
    <xf numFmtId="0" fontId="3" fillId="0" borderId="0" xfId="0" applyFont="1" applyBorder="1" applyAlignment="1" applyProtection="1">
      <alignment vertical="center"/>
      <protection hidden="1"/>
    </xf>
    <xf numFmtId="0" fontId="3" fillId="0" borderId="17" xfId="0" applyFont="1" applyBorder="1" applyAlignment="1" applyProtection="1">
      <alignment horizontal="left" vertical="center"/>
      <protection hidden="1"/>
    </xf>
    <xf numFmtId="0" fontId="0" fillId="0" borderId="19" xfId="0" applyBorder="1" applyAlignment="1" applyProtection="1">
      <alignment/>
      <protection hidden="1"/>
    </xf>
    <xf numFmtId="0" fontId="10" fillId="0" borderId="0" xfId="0" applyFont="1" applyBorder="1" applyAlignment="1" applyProtection="1">
      <alignment horizontal="left" vertical="center"/>
      <protection hidden="1"/>
    </xf>
    <xf numFmtId="0" fontId="10" fillId="0" borderId="17" xfId="0" applyFont="1" applyBorder="1" applyAlignment="1" applyProtection="1">
      <alignment horizontal="left" vertical="center"/>
      <protection hidden="1"/>
    </xf>
    <xf numFmtId="0" fontId="0" fillId="0" borderId="20" xfId="0" applyBorder="1" applyAlignment="1" applyProtection="1">
      <alignment/>
      <protection hidden="1"/>
    </xf>
    <xf numFmtId="0" fontId="10" fillId="0" borderId="18" xfId="0" applyFont="1" applyBorder="1" applyAlignment="1" applyProtection="1">
      <alignment horizontal="left" vertical="center"/>
      <protection hidden="1"/>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20" xfId="0" applyFont="1" applyBorder="1" applyAlignment="1" applyProtection="1">
      <alignment horizontal="right" vertical="center"/>
      <protection hidden="1"/>
    </xf>
    <xf numFmtId="0" fontId="3" fillId="0" borderId="18" xfId="0" applyFont="1" applyBorder="1" applyAlignment="1" applyProtection="1">
      <alignment vertical="center"/>
      <protection hidden="1"/>
    </xf>
    <xf numFmtId="0" fontId="3" fillId="0" borderId="22" xfId="0" applyFont="1" applyBorder="1" applyAlignment="1" applyProtection="1">
      <alignment horizontal="left" vertical="center"/>
      <protection hidden="1"/>
    </xf>
    <xf numFmtId="0" fontId="0" fillId="0" borderId="0" xfId="0" applyAlignment="1" applyProtection="1">
      <alignment horizontal="center"/>
      <protection hidden="1"/>
    </xf>
    <xf numFmtId="0" fontId="0" fillId="0" borderId="19"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5" fillId="0" borderId="0" xfId="0" applyFont="1" applyBorder="1" applyAlignment="1" applyProtection="1">
      <alignment horizontal="right" wrapText="1"/>
      <protection hidden="1"/>
    </xf>
    <xf numFmtId="0" fontId="5" fillId="0" borderId="0" xfId="0" applyFont="1" applyBorder="1" applyAlignment="1" applyProtection="1">
      <alignment horizontal="left" wrapText="1"/>
      <protection hidden="1"/>
    </xf>
    <xf numFmtId="0" fontId="5" fillId="0" borderId="19"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17" xfId="0" applyFont="1" applyBorder="1" applyAlignment="1" applyProtection="1">
      <alignment horizontal="center" vertical="center" wrapText="1"/>
      <protection hidden="1"/>
    </xf>
    <xf numFmtId="0" fontId="0" fillId="0" borderId="0" xfId="0" applyFont="1" applyAlignment="1" applyProtection="1">
      <alignment/>
      <protection hidden="1"/>
    </xf>
    <xf numFmtId="0" fontId="5" fillId="0" borderId="19" xfId="0" applyFont="1" applyBorder="1" applyAlignment="1" applyProtection="1">
      <alignment horizontal="left" wrapText="1"/>
      <protection hidden="1"/>
    </xf>
    <xf numFmtId="0" fontId="5" fillId="0" borderId="17" xfId="0" applyFont="1" applyBorder="1" applyAlignment="1" applyProtection="1">
      <alignment horizontal="center" wrapText="1"/>
      <protection hidden="1"/>
    </xf>
    <xf numFmtId="0" fontId="10" fillId="0" borderId="19"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15"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protection hidden="1"/>
    </xf>
    <xf numFmtId="178" fontId="10" fillId="0" borderId="0" xfId="0" applyNumberFormat="1" applyFont="1" applyBorder="1" applyAlignment="1" applyProtection="1">
      <alignment horizontal="center" vertical="center"/>
      <protection hidden="1"/>
    </xf>
    <xf numFmtId="0" fontId="10" fillId="0" borderId="0" xfId="0" applyFont="1" applyBorder="1" applyAlignment="1" applyProtection="1">
      <alignment horizontal="right" vertical="center" wrapText="1"/>
      <protection hidden="1"/>
    </xf>
    <xf numFmtId="178" fontId="10" fillId="0" borderId="0" xfId="0" applyNumberFormat="1" applyFont="1" applyBorder="1" applyAlignment="1" applyProtection="1">
      <alignment horizontal="right" vertical="center" wrapText="1"/>
      <protection hidden="1"/>
    </xf>
    <xf numFmtId="0" fontId="10" fillId="0" borderId="0"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0" fillId="0" borderId="0" xfId="0" applyFont="1" applyBorder="1" applyAlignment="1" applyProtection="1">
      <alignment/>
      <protection hidden="1"/>
    </xf>
    <xf numFmtId="0" fontId="21" fillId="0" borderId="0" xfId="0" applyFont="1" applyFill="1" applyBorder="1" applyAlignment="1" applyProtection="1">
      <alignment horizontal="left"/>
      <protection hidden="1"/>
    </xf>
    <xf numFmtId="0" fontId="0" fillId="0" borderId="0" xfId="0" applyBorder="1" applyAlignment="1" applyProtection="1">
      <alignment/>
      <protection hidden="1"/>
    </xf>
    <xf numFmtId="0" fontId="5" fillId="0" borderId="0" xfId="0" applyFont="1" applyBorder="1" applyAlignment="1" applyProtection="1">
      <alignment horizontal="center" wrapText="1"/>
      <protection hidden="1"/>
    </xf>
    <xf numFmtId="0" fontId="0" fillId="0" borderId="0" xfId="0" applyAlignment="1" applyProtection="1">
      <alignment/>
      <protection hidden="1"/>
    </xf>
    <xf numFmtId="0" fontId="21" fillId="0" borderId="0" xfId="0" applyFont="1" applyBorder="1" applyAlignment="1" applyProtection="1">
      <alignment/>
      <protection hidden="1"/>
    </xf>
    <xf numFmtId="178" fontId="5" fillId="0" borderId="19" xfId="0" applyNumberFormat="1" applyFont="1" applyBorder="1" applyAlignment="1" applyProtection="1">
      <alignment horizontal="right"/>
      <protection hidden="1"/>
    </xf>
    <xf numFmtId="178" fontId="5" fillId="0" borderId="0" xfId="0" applyNumberFormat="1" applyFont="1" applyBorder="1" applyAlignment="1" applyProtection="1">
      <alignment horizontal="right"/>
      <protection hidden="1"/>
    </xf>
    <xf numFmtId="196" fontId="21" fillId="0" borderId="0" xfId="34" applyNumberFormat="1" applyFont="1" applyBorder="1" applyAlignment="1" applyProtection="1">
      <alignment horizontal="left" shrinkToFit="1"/>
      <protection hidden="1"/>
    </xf>
    <xf numFmtId="199" fontId="21" fillId="0" borderId="0" xfId="0" applyNumberFormat="1" applyFont="1" applyFill="1" applyBorder="1" applyAlignment="1" applyProtection="1">
      <alignment horizontal="left" shrinkToFit="1"/>
      <protection hidden="1"/>
    </xf>
    <xf numFmtId="0" fontId="2" fillId="0" borderId="19" xfId="0" applyFont="1" applyBorder="1" applyAlignment="1" applyProtection="1">
      <alignment/>
      <protection hidden="1"/>
    </xf>
    <xf numFmtId="0" fontId="2" fillId="0" borderId="0" xfId="0" applyFont="1" applyAlignment="1" applyProtection="1">
      <alignment/>
      <protection hidden="1"/>
    </xf>
    <xf numFmtId="196" fontId="3" fillId="0" borderId="17" xfId="34" applyNumberFormat="1" applyFont="1" applyBorder="1" applyAlignment="1" applyProtection="1">
      <alignment/>
      <protection hidden="1"/>
    </xf>
    <xf numFmtId="178" fontId="3" fillId="0" borderId="0" xfId="0" applyNumberFormat="1" applyFont="1" applyBorder="1" applyAlignment="1" applyProtection="1">
      <alignment horizontal="distributed"/>
      <protection hidden="1"/>
    </xf>
    <xf numFmtId="0" fontId="3" fillId="0" borderId="0" xfId="0" applyFont="1" applyBorder="1" applyAlignment="1" applyProtection="1">
      <alignment horizontal="center"/>
      <protection hidden="1"/>
    </xf>
    <xf numFmtId="178" fontId="3" fillId="0" borderId="0" xfId="0" applyNumberFormat="1" applyFont="1" applyBorder="1" applyAlignment="1" applyProtection="1">
      <alignment horizontal="left"/>
      <protection hidden="1"/>
    </xf>
    <xf numFmtId="178" fontId="3" fillId="0" borderId="17" xfId="0" applyNumberFormat="1" applyFont="1" applyBorder="1" applyAlignment="1" applyProtection="1">
      <alignment horizontal="left"/>
      <protection hidden="1"/>
    </xf>
    <xf numFmtId="0" fontId="26" fillId="0" borderId="0" xfId="0" applyFont="1" applyBorder="1" applyAlignment="1" applyProtection="1">
      <alignment horizontal="left" vertical="top"/>
      <protection hidden="1"/>
    </xf>
    <xf numFmtId="0" fontId="10" fillId="0" borderId="17" xfId="0" applyFont="1" applyBorder="1" applyAlignment="1" applyProtection="1">
      <alignment horizontal="center" vertical="center"/>
      <protection hidden="1"/>
    </xf>
    <xf numFmtId="0" fontId="10" fillId="0" borderId="19"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5" fillId="0" borderId="0" xfId="0" applyFont="1" applyBorder="1" applyAlignment="1" applyProtection="1">
      <alignment horizontal="left"/>
      <protection hidden="1"/>
    </xf>
    <xf numFmtId="0" fontId="7" fillId="0" borderId="0" xfId="0" applyFont="1" applyBorder="1" applyAlignment="1" applyProtection="1">
      <alignment horizontal="center" wrapText="1"/>
      <protection hidden="1"/>
    </xf>
    <xf numFmtId="178" fontId="10" fillId="0" borderId="0" xfId="0" applyNumberFormat="1" applyFont="1" applyBorder="1" applyAlignment="1" applyProtection="1">
      <alignment horizontal="center"/>
      <protection hidden="1"/>
    </xf>
    <xf numFmtId="0" fontId="10" fillId="0" borderId="0" xfId="0" applyFont="1" applyBorder="1" applyAlignment="1" applyProtection="1">
      <alignment horizontal="right" wrapText="1"/>
      <protection hidden="1"/>
    </xf>
    <xf numFmtId="178" fontId="10" fillId="0" borderId="0" xfId="0" applyNumberFormat="1" applyFont="1" applyBorder="1" applyAlignment="1" applyProtection="1">
      <alignment horizontal="right" wrapText="1"/>
      <protection hidden="1"/>
    </xf>
    <xf numFmtId="0" fontId="10" fillId="0" borderId="0" xfId="0" applyFont="1" applyBorder="1" applyAlignment="1" applyProtection="1">
      <alignment horizontal="center" wrapText="1"/>
      <protection hidden="1"/>
    </xf>
    <xf numFmtId="0" fontId="10" fillId="0" borderId="17" xfId="0" applyFont="1" applyBorder="1" applyAlignment="1" applyProtection="1">
      <alignment horizontal="center" wrapText="1"/>
      <protection hidden="1"/>
    </xf>
    <xf numFmtId="0" fontId="0" fillId="0" borderId="35" xfId="0" applyBorder="1" applyAlignment="1" applyProtection="1">
      <alignment/>
      <protection hidden="1"/>
    </xf>
    <xf numFmtId="0" fontId="5" fillId="0" borderId="0" xfId="0" applyFont="1" applyBorder="1" applyAlignment="1" applyProtection="1">
      <alignment horizontal="left" vertical="center"/>
      <protection hidden="1"/>
    </xf>
    <xf numFmtId="0" fontId="7" fillId="0" borderId="0"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3" fillId="0" borderId="19"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6" fillId="0" borderId="17"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2" fillId="0" borderId="18" xfId="0" applyFont="1" applyBorder="1" applyAlignment="1" applyProtection="1">
      <alignment vertical="top"/>
      <protection hidden="1"/>
    </xf>
    <xf numFmtId="0" fontId="3" fillId="0" borderId="22" xfId="0" applyFont="1" applyBorder="1" applyAlignment="1" applyProtection="1">
      <alignment vertical="top"/>
      <protection hidden="1"/>
    </xf>
    <xf numFmtId="0" fontId="0" fillId="0" borderId="0" xfId="0" applyAlignment="1" applyProtection="1">
      <alignment vertical="top"/>
      <protection hidden="1"/>
    </xf>
    <xf numFmtId="0" fontId="0" fillId="0" borderId="37" xfId="0" applyBorder="1" applyAlignment="1" applyProtection="1">
      <alignment/>
      <protection hidden="1"/>
    </xf>
    <xf numFmtId="0" fontId="21" fillId="3" borderId="0" xfId="0" applyFont="1" applyFill="1" applyBorder="1" applyAlignment="1" applyProtection="1">
      <alignment horizontal="center"/>
      <protection hidden="1" locked="0"/>
    </xf>
    <xf numFmtId="187"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Alignment="1" applyProtection="1">
      <alignment horizontal="left"/>
      <protection hidden="1"/>
    </xf>
    <xf numFmtId="0" fontId="3" fillId="0" borderId="0" xfId="0" applyFont="1" applyAlignment="1" applyProtection="1">
      <alignment/>
      <protection/>
    </xf>
    <xf numFmtId="186" fontId="0" fillId="0" borderId="0" xfId="0" applyNumberFormat="1" applyAlignment="1" applyProtection="1">
      <alignment/>
      <protection/>
    </xf>
    <xf numFmtId="205" fontId="0" fillId="0" borderId="0" xfId="0" applyNumberFormat="1" applyAlignment="1" applyProtection="1">
      <alignment/>
      <protection/>
    </xf>
    <xf numFmtId="189" fontId="0" fillId="0" borderId="0" xfId="0" applyNumberFormat="1" applyAlignment="1" applyProtection="1">
      <alignment/>
      <protection/>
    </xf>
    <xf numFmtId="207" fontId="0" fillId="0" borderId="0" xfId="0" applyNumberFormat="1" applyAlignment="1" applyProtection="1">
      <alignment/>
      <protection/>
    </xf>
    <xf numFmtId="209" fontId="0" fillId="0" borderId="0" xfId="0" applyNumberFormat="1" applyAlignment="1" applyProtection="1">
      <alignment/>
      <protection/>
    </xf>
    <xf numFmtId="189" fontId="8" fillId="0" borderId="0" xfId="0" applyNumberFormat="1" applyFont="1" applyAlignment="1" applyProtection="1">
      <alignment/>
      <protection/>
    </xf>
    <xf numFmtId="0" fontId="8" fillId="0" borderId="0" xfId="0" applyFont="1" applyAlignment="1" applyProtection="1">
      <alignment/>
      <protection/>
    </xf>
    <xf numFmtId="0" fontId="8" fillId="0" borderId="0" xfId="0" applyNumberFormat="1" applyFont="1" applyAlignment="1" applyProtection="1">
      <alignment/>
      <protection/>
    </xf>
    <xf numFmtId="31" fontId="47" fillId="0" borderId="0" xfId="0" applyNumberFormat="1" applyFont="1" applyAlignment="1" applyProtection="1">
      <alignment/>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0" fillId="0" borderId="0" xfId="0" applyBorder="1" applyAlignment="1" applyProtection="1">
      <alignment horizontal="left"/>
      <protection/>
    </xf>
    <xf numFmtId="0" fontId="0" fillId="0" borderId="15" xfId="0" applyBorder="1" applyAlignment="1" applyProtection="1">
      <alignment/>
      <protection/>
    </xf>
    <xf numFmtId="0" fontId="11" fillId="0" borderId="18" xfId="0" applyFont="1" applyBorder="1" applyAlignment="1">
      <alignment horizontal="left" vertical="center"/>
    </xf>
    <xf numFmtId="0" fontId="3" fillId="0" borderId="15" xfId="0" applyFont="1" applyBorder="1" applyAlignment="1" applyProtection="1">
      <alignment horizontal="left" vertical="center"/>
      <protection/>
    </xf>
    <xf numFmtId="0" fontId="0" fillId="0" borderId="15" xfId="0" applyBorder="1" applyAlignment="1" applyProtection="1">
      <alignment horizontal="left"/>
      <protection/>
    </xf>
    <xf numFmtId="0" fontId="3" fillId="0" borderId="19"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left"/>
      <protection/>
    </xf>
    <xf numFmtId="0" fontId="0" fillId="0" borderId="17" xfId="0" applyBorder="1" applyAlignment="1" applyProtection="1">
      <alignment horizontal="left"/>
      <protection/>
    </xf>
    <xf numFmtId="0" fontId="17" fillId="0" borderId="0" xfId="0" applyFont="1" applyBorder="1" applyAlignment="1" applyProtection="1">
      <alignment horizontal="left"/>
      <protection/>
    </xf>
    <xf numFmtId="0" fontId="7" fillId="0" borderId="17" xfId="0" applyFont="1" applyBorder="1" applyAlignment="1" applyProtection="1">
      <alignment horizontal="left" vertical="center"/>
      <protection/>
    </xf>
    <xf numFmtId="0" fontId="0" fillId="0" borderId="18" xfId="0" applyBorder="1" applyAlignment="1" applyProtection="1">
      <alignment horizontal="left"/>
      <protection/>
    </xf>
    <xf numFmtId="0" fontId="10" fillId="25" borderId="22" xfId="0" applyFont="1" applyFill="1" applyBorder="1" applyAlignment="1" applyProtection="1">
      <alignment horizontal="left"/>
      <protection locked="0"/>
    </xf>
    <xf numFmtId="0" fontId="10" fillId="25" borderId="17" xfId="0" applyFont="1" applyFill="1" applyBorder="1" applyAlignment="1" applyProtection="1">
      <alignment horizontal="left"/>
      <protection locked="0"/>
    </xf>
    <xf numFmtId="0" fontId="10" fillId="0" borderId="13" xfId="0" applyFont="1" applyBorder="1" applyAlignment="1" applyProtection="1">
      <alignment horizontal="left" vertical="center"/>
      <protection/>
    </xf>
    <xf numFmtId="0" fontId="0" fillId="0" borderId="13" xfId="0" applyBorder="1" applyAlignment="1" applyProtection="1">
      <alignment horizontal="left"/>
      <protection/>
    </xf>
    <xf numFmtId="0" fontId="10" fillId="25" borderId="13" xfId="0" applyFont="1" applyFill="1" applyBorder="1" applyAlignment="1" applyProtection="1">
      <alignment horizontal="left" vertical="center"/>
      <protection/>
    </xf>
    <xf numFmtId="0" fontId="10" fillId="25" borderId="13" xfId="0" applyFont="1" applyFill="1" applyBorder="1" applyAlignment="1" applyProtection="1">
      <alignment horizontal="left"/>
      <protection locked="0"/>
    </xf>
    <xf numFmtId="0" fontId="11" fillId="0" borderId="20" xfId="0" applyFont="1" applyBorder="1" applyAlignment="1">
      <alignment horizontal="left" vertical="center"/>
    </xf>
    <xf numFmtId="0" fontId="0" fillId="0" borderId="18" xfId="0" applyBorder="1" applyAlignment="1" applyProtection="1">
      <alignment/>
      <protection/>
    </xf>
    <xf numFmtId="0" fontId="10" fillId="25" borderId="18" xfId="0" applyFont="1" applyFill="1" applyBorder="1" applyAlignment="1" applyProtection="1">
      <alignment horizontal="left" vertical="center"/>
      <protection/>
    </xf>
    <xf numFmtId="0" fontId="45" fillId="0" borderId="21" xfId="0" applyFont="1" applyBorder="1" applyAlignment="1" applyProtection="1">
      <alignment horizontal="center"/>
      <protection/>
    </xf>
    <xf numFmtId="0" fontId="12" fillId="0" borderId="19" xfId="0" applyFont="1" applyBorder="1" applyAlignment="1">
      <alignment horizontal="left"/>
    </xf>
    <xf numFmtId="0" fontId="11" fillId="0" borderId="0" xfId="0" applyFont="1" applyBorder="1" applyAlignment="1" applyProtection="1">
      <alignment horizontal="left" vertical="center"/>
      <protection/>
    </xf>
    <xf numFmtId="0" fontId="50" fillId="0" borderId="18" xfId="0" applyFont="1" applyBorder="1" applyAlignment="1">
      <alignment horizontal="center" vertical="top"/>
    </xf>
    <xf numFmtId="0" fontId="50" fillId="0" borderId="15" xfId="0" applyFont="1" applyBorder="1" applyAlignment="1" applyProtection="1">
      <alignment horizontal="left" vertical="center"/>
      <protection/>
    </xf>
    <xf numFmtId="0" fontId="51" fillId="0" borderId="0" xfId="0" applyFont="1" applyBorder="1" applyAlignment="1" applyProtection="1">
      <alignment/>
      <protection/>
    </xf>
    <xf numFmtId="0" fontId="53" fillId="0" borderId="11" xfId="0" applyFont="1" applyBorder="1" applyAlignment="1" applyProtection="1">
      <alignment horizontal="center" vertical="center"/>
      <protection hidden="1"/>
    </xf>
    <xf numFmtId="0" fontId="53" fillId="0" borderId="12" xfId="0" applyFont="1" applyBorder="1" applyAlignment="1" applyProtection="1">
      <alignment horizontal="center" vertical="center"/>
      <protection hidden="1"/>
    </xf>
    <xf numFmtId="0" fontId="7" fillId="0" borderId="25" xfId="0" applyFont="1" applyBorder="1" applyAlignment="1" applyProtection="1">
      <alignment horizontal="left" vertical="top"/>
      <protection hidden="1"/>
    </xf>
    <xf numFmtId="0" fontId="2" fillId="0" borderId="0"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7" fillId="0" borderId="19" xfId="0" applyFont="1" applyBorder="1" applyAlignment="1" applyProtection="1">
      <alignment horizontal="left" vertical="top"/>
      <protection hidden="1"/>
    </xf>
    <xf numFmtId="0" fontId="7" fillId="0" borderId="0" xfId="0" applyFont="1" applyBorder="1" applyAlignment="1" applyProtection="1">
      <alignment horizontal="left" vertical="top"/>
      <protection hidden="1"/>
    </xf>
    <xf numFmtId="0" fontId="7" fillId="0" borderId="17" xfId="0" applyFont="1" applyBorder="1" applyAlignment="1" applyProtection="1">
      <alignment horizontal="left" vertical="top"/>
      <protection hidden="1"/>
    </xf>
    <xf numFmtId="0" fontId="7" fillId="0" borderId="21" xfId="0" applyFont="1" applyBorder="1" applyAlignment="1" applyProtection="1">
      <alignment horizontal="left" vertical="top"/>
      <protection hidden="1"/>
    </xf>
    <xf numFmtId="0" fontId="7" fillId="0" borderId="15" xfId="0" applyFont="1" applyBorder="1" applyAlignment="1" applyProtection="1">
      <alignment horizontal="left" vertical="top"/>
      <protection hidden="1"/>
    </xf>
    <xf numFmtId="0" fontId="7" fillId="0" borderId="16" xfId="0" applyFont="1" applyBorder="1" applyAlignment="1" applyProtection="1">
      <alignment horizontal="left" vertical="top"/>
      <protection hidden="1"/>
    </xf>
    <xf numFmtId="0" fontId="3" fillId="0" borderId="0" xfId="0" applyFont="1" applyAlignment="1" applyProtection="1">
      <alignment horizontal="left" vertical="center"/>
      <protection/>
    </xf>
    <xf numFmtId="0" fontId="8" fillId="0" borderId="0" xfId="0" applyFont="1" applyAlignment="1" applyProtection="1">
      <alignment horizontal="left"/>
      <protection/>
    </xf>
    <xf numFmtId="0" fontId="60" fillId="0" borderId="0" xfId="0" applyFont="1" applyAlignment="1" applyProtection="1">
      <alignment/>
      <protection/>
    </xf>
    <xf numFmtId="0" fontId="0" fillId="8" borderId="18" xfId="0" applyFill="1" applyBorder="1" applyAlignment="1" applyProtection="1">
      <alignment horizontal="center"/>
      <protection locked="0"/>
    </xf>
    <xf numFmtId="0" fontId="50" fillId="0" borderId="18" xfId="0" applyFont="1" applyBorder="1" applyAlignment="1" applyProtection="1">
      <alignment horizontal="center" vertical="top"/>
      <protection/>
    </xf>
    <xf numFmtId="0" fontId="0" fillId="8" borderId="0" xfId="0" applyFill="1" applyBorder="1" applyAlignment="1" applyProtection="1">
      <alignment/>
      <protection/>
    </xf>
    <xf numFmtId="0" fontId="10" fillId="25" borderId="18" xfId="0" applyFont="1" applyFill="1" applyBorder="1" applyAlignment="1" applyProtection="1">
      <alignment horizontal="center" vertical="center"/>
      <protection/>
    </xf>
    <xf numFmtId="0" fontId="0" fillId="8" borderId="0" xfId="0" applyFill="1" applyBorder="1" applyAlignment="1" applyProtection="1">
      <alignment/>
      <protection locked="0"/>
    </xf>
    <xf numFmtId="0" fontId="2" fillId="0" borderId="13" xfId="0" applyFont="1" applyBorder="1" applyAlignment="1" applyProtection="1">
      <alignment horizontal="right" vertical="center"/>
      <protection/>
    </xf>
    <xf numFmtId="49" fontId="10" fillId="8" borderId="10" xfId="0" applyNumberFormat="1" applyFont="1" applyFill="1" applyBorder="1" applyAlignment="1" applyProtection="1">
      <alignment horizontal="center" vertical="center" shrinkToFit="1"/>
      <protection hidden="1" locked="0"/>
    </xf>
    <xf numFmtId="0" fontId="3" fillId="0" borderId="10" xfId="0" applyFont="1" applyBorder="1" applyAlignment="1" applyProtection="1">
      <alignment horizontal="center" vertical="center"/>
      <protection hidden="1"/>
    </xf>
    <xf numFmtId="221" fontId="3" fillId="8" borderId="10" xfId="33" applyNumberFormat="1" applyFont="1" applyFill="1" applyBorder="1" applyAlignment="1" applyProtection="1">
      <alignment horizontal="right" vertical="center" shrinkToFit="1"/>
      <protection hidden="1" locked="0"/>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7" fillId="0" borderId="40" xfId="0" applyFont="1" applyBorder="1" applyAlignment="1" applyProtection="1">
      <alignment horizontal="left" vertical="center"/>
      <protection hidden="1"/>
    </xf>
    <xf numFmtId="0" fontId="7" fillId="0" borderId="41" xfId="0" applyFont="1" applyBorder="1" applyAlignment="1" applyProtection="1">
      <alignment horizontal="left" vertical="center"/>
      <protection hidden="1"/>
    </xf>
    <xf numFmtId="0" fontId="7" fillId="0" borderId="42" xfId="0" applyFont="1" applyBorder="1" applyAlignment="1" applyProtection="1">
      <alignment horizontal="left" vertical="center"/>
      <protection hidden="1"/>
    </xf>
    <xf numFmtId="189" fontId="2" fillId="26" borderId="0" xfId="0" applyNumberFormat="1" applyFont="1" applyFill="1" applyBorder="1" applyAlignment="1" applyProtection="1">
      <alignment horizontal="left" vertical="center"/>
      <protection locked="0"/>
    </xf>
    <xf numFmtId="0" fontId="2" fillId="0" borderId="43" xfId="0" applyFont="1" applyBorder="1" applyAlignment="1" applyProtection="1">
      <alignment horizontal="right" vertical="center"/>
      <protection/>
    </xf>
    <xf numFmtId="0" fontId="50" fillId="0" borderId="0" xfId="0" applyFont="1" applyBorder="1" applyAlignment="1" applyProtection="1">
      <alignment horizontal="distributed"/>
      <protection/>
    </xf>
    <xf numFmtId="221" fontId="2" fillId="25" borderId="43" xfId="33" applyNumberFormat="1" applyFont="1" applyFill="1" applyBorder="1" applyAlignment="1" applyProtection="1">
      <alignment horizontal="right" vertical="center" shrinkToFit="1"/>
      <protection hidden="1"/>
    </xf>
    <xf numFmtId="221" fontId="2" fillId="25" borderId="13" xfId="33" applyNumberFormat="1" applyFont="1" applyFill="1" applyBorder="1" applyAlignment="1" applyProtection="1">
      <alignment horizontal="right" vertical="center" shrinkToFit="1"/>
      <protection hidden="1"/>
    </xf>
    <xf numFmtId="221" fontId="2" fillId="25" borderId="14" xfId="33" applyNumberFormat="1" applyFont="1" applyFill="1" applyBorder="1" applyAlignment="1" applyProtection="1">
      <alignment horizontal="right" vertical="center" shrinkToFit="1"/>
      <protection hidden="1"/>
    </xf>
    <xf numFmtId="0" fontId="7" fillId="0" borderId="44" xfId="0" applyFont="1" applyBorder="1" applyAlignment="1" applyProtection="1">
      <alignment horizontal="left" vertical="top"/>
      <protection hidden="1"/>
    </xf>
    <xf numFmtId="0" fontId="7" fillId="0" borderId="25" xfId="0" applyFont="1" applyBorder="1" applyAlignment="1" applyProtection="1">
      <alignment horizontal="left" vertical="top"/>
      <protection hidden="1"/>
    </xf>
    <xf numFmtId="193" fontId="3" fillId="8" borderId="43" xfId="34" applyNumberFormat="1" applyFont="1" applyFill="1" applyBorder="1" applyAlignment="1" applyProtection="1">
      <alignment horizontal="right" vertical="center" shrinkToFit="1"/>
      <protection hidden="1" locked="0"/>
    </xf>
    <xf numFmtId="193" fontId="3" fillId="8" borderId="14" xfId="34" applyNumberFormat="1" applyFont="1" applyFill="1" applyBorder="1" applyAlignment="1" applyProtection="1">
      <alignment horizontal="right" vertical="center" shrinkToFit="1"/>
      <protection hidden="1" locked="0"/>
    </xf>
    <xf numFmtId="0" fontId="7" fillId="0" borderId="17" xfId="0" applyFont="1" applyBorder="1" applyAlignment="1" applyProtection="1">
      <alignment horizontal="left" vertical="center"/>
      <protection/>
    </xf>
    <xf numFmtId="0" fontId="54" fillId="0" borderId="43" xfId="0" applyFont="1" applyBorder="1" applyAlignment="1" applyProtection="1">
      <alignment horizontal="center" vertical="center"/>
      <protection hidden="1"/>
    </xf>
    <xf numFmtId="0" fontId="54" fillId="0" borderId="13" xfId="0" applyFont="1" applyBorder="1" applyAlignment="1" applyProtection="1">
      <alignment horizontal="center" vertical="center"/>
      <protection hidden="1"/>
    </xf>
    <xf numFmtId="0" fontId="49" fillId="0" borderId="13" xfId="0" applyFont="1" applyBorder="1" applyAlignment="1" applyProtection="1">
      <alignment horizontal="center" vertical="center"/>
      <protection hidden="1" locked="0"/>
    </xf>
    <xf numFmtId="0" fontId="49" fillId="0" borderId="14" xfId="0" applyFont="1" applyBorder="1" applyAlignment="1" applyProtection="1">
      <alignment horizontal="center" vertical="center"/>
      <protection hidden="1" locked="0"/>
    </xf>
    <xf numFmtId="0" fontId="58" fillId="25" borderId="0" xfId="0" applyNumberFormat="1" applyFont="1" applyFill="1" applyBorder="1" applyAlignment="1" applyProtection="1">
      <alignment horizontal="left" vertical="center"/>
      <protection/>
    </xf>
    <xf numFmtId="0" fontId="58" fillId="25" borderId="18" xfId="0" applyNumberFormat="1" applyFont="1" applyFill="1" applyBorder="1" applyAlignment="1" applyProtection="1">
      <alignment horizontal="right" vertical="center"/>
      <protection/>
    </xf>
    <xf numFmtId="0" fontId="7" fillId="0" borderId="0" xfId="0" applyFont="1" applyBorder="1" applyAlignment="1" applyProtection="1">
      <alignment horizontal="left" vertical="center"/>
      <protection/>
    </xf>
    <xf numFmtId="0" fontId="3" fillId="0" borderId="20"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7" fillId="8" borderId="22" xfId="0" applyFont="1" applyFill="1" applyBorder="1" applyAlignment="1" applyProtection="1">
      <alignment horizontal="left" vertical="center" shrinkToFit="1"/>
      <protection hidden="1" locked="0"/>
    </xf>
    <xf numFmtId="0" fontId="7" fillId="26" borderId="19" xfId="0" applyFont="1" applyFill="1" applyBorder="1" applyAlignment="1" applyProtection="1">
      <alignment horizontal="left" vertical="center" shrinkToFit="1"/>
      <protection hidden="1" locked="0"/>
    </xf>
    <xf numFmtId="0" fontId="7" fillId="26" borderId="0" xfId="0" applyFont="1" applyFill="1" applyBorder="1" applyAlignment="1" applyProtection="1">
      <alignment horizontal="left" vertical="center" shrinkToFit="1"/>
      <protection hidden="1" locked="0"/>
    </xf>
    <xf numFmtId="0" fontId="7" fillId="26" borderId="17" xfId="0" applyFont="1" applyFill="1" applyBorder="1" applyAlignment="1" applyProtection="1">
      <alignment horizontal="left" vertical="center" shrinkToFit="1"/>
      <protection hidden="1" locked="0"/>
    </xf>
    <xf numFmtId="0" fontId="7" fillId="3" borderId="21" xfId="0" applyFont="1" applyFill="1" applyBorder="1" applyAlignment="1" applyProtection="1">
      <alignment horizontal="left" vertical="center" shrinkToFit="1"/>
      <protection hidden="1" locked="0"/>
    </xf>
    <xf numFmtId="0" fontId="7" fillId="3" borderId="15" xfId="0" applyFont="1" applyFill="1" applyBorder="1" applyAlignment="1" applyProtection="1">
      <alignment horizontal="left" vertical="center" shrinkToFit="1"/>
      <protection hidden="1" locked="0"/>
    </xf>
    <xf numFmtId="0" fontId="7" fillId="3" borderId="16" xfId="0" applyFont="1" applyFill="1" applyBorder="1" applyAlignment="1" applyProtection="1">
      <alignment horizontal="left" vertical="center" shrinkToFit="1"/>
      <protection hidden="1" locked="0"/>
    </xf>
    <xf numFmtId="0" fontId="7" fillId="8" borderId="18" xfId="0" applyFont="1" applyFill="1" applyBorder="1" applyAlignment="1" applyProtection="1">
      <alignment horizontal="left" vertical="center" shrinkToFit="1"/>
      <protection hidden="1" locked="0"/>
    </xf>
    <xf numFmtId="0" fontId="7" fillId="8" borderId="20" xfId="0" applyFont="1" applyFill="1" applyBorder="1" applyAlignment="1" applyProtection="1">
      <alignment horizontal="left" vertical="center" shrinkToFit="1"/>
      <protection hidden="1" locked="0"/>
    </xf>
    <xf numFmtId="0" fontId="7" fillId="8" borderId="17" xfId="0" applyFont="1" applyFill="1" applyBorder="1" applyAlignment="1" applyProtection="1">
      <alignment horizontal="left" vertical="center" shrinkToFit="1"/>
      <protection hidden="1" locked="0"/>
    </xf>
    <xf numFmtId="49" fontId="3" fillId="0" borderId="0" xfId="0" applyNumberFormat="1" applyFont="1" applyAlignment="1" applyProtection="1">
      <alignment horizontal="left" vertical="center" shrinkToFit="1"/>
      <protection/>
    </xf>
    <xf numFmtId="0" fontId="7" fillId="8" borderId="19" xfId="0" applyFont="1" applyFill="1" applyBorder="1" applyAlignment="1" applyProtection="1">
      <alignment horizontal="left" vertical="center" shrinkToFit="1"/>
      <protection hidden="1" locked="0"/>
    </xf>
    <xf numFmtId="0" fontId="7" fillId="8" borderId="0" xfId="0" applyFont="1" applyFill="1" applyBorder="1" applyAlignment="1" applyProtection="1">
      <alignment horizontal="left" vertical="center" shrinkToFit="1"/>
      <protection hidden="1" locked="0"/>
    </xf>
    <xf numFmtId="0" fontId="5" fillId="0" borderId="45" xfId="0" applyFont="1" applyBorder="1" applyAlignment="1" applyProtection="1">
      <alignment horizontal="center" vertical="center"/>
      <protection hidden="1"/>
    </xf>
    <xf numFmtId="0" fontId="5" fillId="0" borderId="46"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4" fillId="0" borderId="0" xfId="0" applyFont="1" applyAlignment="1" applyProtection="1">
      <alignment horizontal="center" vertical="center"/>
      <protection/>
    </xf>
    <xf numFmtId="0" fontId="2" fillId="0" borderId="21"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205" fontId="16" fillId="0" borderId="0" xfId="0" applyNumberFormat="1" applyFont="1" applyAlignment="1" applyProtection="1">
      <alignment horizontal="right"/>
      <protection hidden="1"/>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horizontal="center" vertical="center"/>
      <protection hidden="1"/>
    </xf>
    <xf numFmtId="0" fontId="7" fillId="0" borderId="20" xfId="0" applyFont="1" applyBorder="1" applyAlignment="1" applyProtection="1">
      <alignment horizontal="center" vertical="top"/>
      <protection hidden="1"/>
    </xf>
    <xf numFmtId="0" fontId="7" fillId="0" borderId="18" xfId="0" applyFont="1" applyBorder="1" applyAlignment="1" applyProtection="1">
      <alignment horizontal="center" vertical="top"/>
      <protection hidden="1"/>
    </xf>
    <xf numFmtId="0" fontId="7" fillId="0" borderId="22" xfId="0" applyFont="1" applyBorder="1" applyAlignment="1" applyProtection="1">
      <alignment horizontal="center" vertical="top"/>
      <protection hidden="1"/>
    </xf>
    <xf numFmtId="0" fontId="3" fillId="0" borderId="21"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7" fillId="0" borderId="20" xfId="0" applyFont="1" applyBorder="1" applyAlignment="1" applyProtection="1">
      <alignment horizontal="left" vertical="top"/>
      <protection hidden="1"/>
    </xf>
    <xf numFmtId="0" fontId="7" fillId="0" borderId="18" xfId="0" applyFont="1" applyBorder="1" applyAlignment="1" applyProtection="1">
      <alignment horizontal="left" vertical="top"/>
      <protection hidden="1"/>
    </xf>
    <xf numFmtId="0" fontId="7" fillId="0" borderId="22" xfId="0" applyFont="1" applyBorder="1" applyAlignment="1" applyProtection="1">
      <alignment horizontal="left" vertical="top"/>
      <protection hidden="1"/>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2" fillId="5" borderId="13" xfId="0" applyFont="1" applyFill="1" applyBorder="1" applyAlignment="1" applyProtection="1">
      <alignment horizontal="center" vertical="center" shrinkToFit="1"/>
      <protection locked="0"/>
    </xf>
    <xf numFmtId="49" fontId="57" fillId="8" borderId="15" xfId="0" applyNumberFormat="1" applyFont="1" applyFill="1" applyBorder="1" applyAlignment="1" applyProtection="1">
      <alignment horizontal="center" vertical="center" shrinkToFit="1"/>
      <protection hidden="1" locked="0"/>
    </xf>
    <xf numFmtId="49" fontId="57" fillId="8" borderId="0" xfId="0" applyNumberFormat="1" applyFont="1" applyFill="1" applyBorder="1" applyAlignment="1" applyProtection="1">
      <alignment horizontal="center" vertical="center" shrinkToFit="1"/>
      <protection hidden="1" locked="0"/>
    </xf>
    <xf numFmtId="49" fontId="57" fillId="8" borderId="18" xfId="0" applyNumberFormat="1" applyFont="1" applyFill="1" applyBorder="1" applyAlignment="1" applyProtection="1">
      <alignment horizontal="center" vertical="center" shrinkToFit="1"/>
      <protection hidden="1" locked="0"/>
    </xf>
    <xf numFmtId="0" fontId="6" fillId="0" borderId="0" xfId="0" applyFont="1" applyAlignment="1" applyProtection="1">
      <alignment horizontal="center" vertical="top"/>
      <protection hidden="1"/>
    </xf>
    <xf numFmtId="0" fontId="3" fillId="0" borderId="0" xfId="0" applyFont="1" applyAlignment="1" applyProtection="1">
      <alignment horizontal="left" vertical="center"/>
      <protection/>
    </xf>
    <xf numFmtId="0" fontId="15" fillId="26" borderId="0" xfId="0" applyFont="1" applyFill="1" applyAlignment="1" applyProtection="1">
      <alignment horizontal="left" vertical="center"/>
      <protection locked="0"/>
    </xf>
    <xf numFmtId="0" fontId="3" fillId="26" borderId="0" xfId="0" applyFont="1" applyFill="1" applyAlignment="1" applyProtection="1">
      <alignment horizontal="left" vertical="center"/>
      <protection locked="0"/>
    </xf>
    <xf numFmtId="0" fontId="3" fillId="0" borderId="19" xfId="0" applyFont="1" applyBorder="1" applyAlignment="1" applyProtection="1">
      <alignment horizontal="center" vertical="center"/>
      <protection hidden="1"/>
    </xf>
    <xf numFmtId="0" fontId="3" fillId="0" borderId="16" xfId="0" applyFont="1" applyBorder="1" applyAlignment="1" applyProtection="1">
      <alignment horizontal="left" vertical="center"/>
      <protection hidden="1"/>
    </xf>
    <xf numFmtId="0" fontId="3" fillId="0" borderId="17" xfId="0" applyFont="1" applyBorder="1" applyAlignment="1" applyProtection="1">
      <alignment horizontal="left" vertical="center"/>
      <protection hidden="1"/>
    </xf>
    <xf numFmtId="0" fontId="3" fillId="0" borderId="22" xfId="0" applyFont="1" applyBorder="1" applyAlignment="1" applyProtection="1">
      <alignment horizontal="left" vertical="center"/>
      <protection hidden="1"/>
    </xf>
    <xf numFmtId="0" fontId="0" fillId="8" borderId="0" xfId="0" applyFill="1" applyBorder="1" applyAlignment="1" applyProtection="1">
      <alignment horizontal="center"/>
      <protection locked="0"/>
    </xf>
    <xf numFmtId="188" fontId="2" fillId="0" borderId="0" xfId="0" applyNumberFormat="1" applyFont="1" applyBorder="1" applyAlignment="1" applyProtection="1">
      <alignment horizontal="right" vertical="center" wrapText="1"/>
      <protection/>
    </xf>
    <xf numFmtId="0" fontId="7" fillId="0" borderId="48" xfId="0" applyFont="1" applyBorder="1" applyAlignment="1" applyProtection="1">
      <alignment horizontal="left" vertical="top"/>
      <protection hidden="1"/>
    </xf>
    <xf numFmtId="0" fontId="7" fillId="0" borderId="49" xfId="0" applyFont="1" applyBorder="1" applyAlignment="1" applyProtection="1">
      <alignment horizontal="left" vertical="top"/>
      <protection hidden="1"/>
    </xf>
    <xf numFmtId="0" fontId="7" fillId="0" borderId="50" xfId="0" applyFont="1" applyBorder="1" applyAlignment="1" applyProtection="1">
      <alignment horizontal="left" vertical="top"/>
      <protection hidden="1"/>
    </xf>
    <xf numFmtId="0" fontId="17" fillId="0" borderId="51" xfId="0" applyFont="1" applyBorder="1" applyAlignment="1" applyProtection="1">
      <alignment horizontal="center" vertical="top"/>
      <protection/>
    </xf>
    <xf numFmtId="0" fontId="5" fillId="0" borderId="52" xfId="0" applyFont="1" applyBorder="1" applyAlignment="1" applyProtection="1">
      <alignment horizontal="center" vertical="center"/>
      <protection hidden="1"/>
    </xf>
    <xf numFmtId="0" fontId="5" fillId="0" borderId="53" xfId="0" applyFont="1" applyBorder="1" applyAlignment="1" applyProtection="1">
      <alignment horizontal="center" vertical="center"/>
      <protection hidden="1"/>
    </xf>
    <xf numFmtId="0" fontId="7" fillId="0" borderId="21" xfId="0" applyFont="1" applyBorder="1" applyAlignment="1" applyProtection="1">
      <alignment horizontal="left" vertical="top"/>
      <protection hidden="1"/>
    </xf>
    <xf numFmtId="0" fontId="7" fillId="0" borderId="15" xfId="0" applyFont="1" applyBorder="1" applyAlignment="1" applyProtection="1">
      <alignment horizontal="left" vertical="top"/>
      <protection hidden="1"/>
    </xf>
    <xf numFmtId="0" fontId="7" fillId="0" borderId="16" xfId="0" applyFont="1" applyBorder="1" applyAlignment="1" applyProtection="1">
      <alignment horizontal="left" vertical="top"/>
      <protection hidden="1"/>
    </xf>
    <xf numFmtId="0" fontId="43" fillId="0" borderId="0" xfId="0" applyFont="1" applyFill="1" applyAlignment="1" applyProtection="1">
      <alignment horizontal="center" vertical="center"/>
      <protection hidden="1"/>
    </xf>
    <xf numFmtId="0" fontId="11" fillId="0" borderId="54"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57"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19" xfId="0" applyFont="1" applyBorder="1" applyAlignment="1" applyProtection="1">
      <alignment horizontal="left" vertical="top"/>
      <protection hidden="1"/>
    </xf>
    <xf numFmtId="0" fontId="7" fillId="0" borderId="0" xfId="0" applyFont="1" applyBorder="1" applyAlignment="1" applyProtection="1">
      <alignment horizontal="left" vertical="top"/>
      <protection hidden="1"/>
    </xf>
    <xf numFmtId="0" fontId="7" fillId="0" borderId="17" xfId="0" applyFont="1" applyBorder="1" applyAlignment="1" applyProtection="1">
      <alignment horizontal="left" vertical="top"/>
      <protection hidden="1"/>
    </xf>
    <xf numFmtId="0" fontId="7" fillId="0" borderId="60" xfId="0" applyFont="1" applyBorder="1" applyAlignment="1" applyProtection="1">
      <alignment horizontal="left" vertical="top"/>
      <protection hidden="1"/>
    </xf>
    <xf numFmtId="0" fontId="7" fillId="0" borderId="40" xfId="0" applyFont="1" applyBorder="1" applyAlignment="1" applyProtection="1">
      <alignment horizontal="left" vertical="top"/>
      <protection hidden="1"/>
    </xf>
    <xf numFmtId="0" fontId="7" fillId="0" borderId="41" xfId="0" applyFont="1" applyBorder="1" applyAlignment="1" applyProtection="1">
      <alignment horizontal="left" vertical="top"/>
      <protection hidden="1"/>
    </xf>
    <xf numFmtId="0" fontId="7" fillId="0" borderId="42" xfId="0" applyFont="1" applyBorder="1" applyAlignment="1" applyProtection="1">
      <alignment horizontal="left" vertical="top"/>
      <protection hidden="1"/>
    </xf>
    <xf numFmtId="0" fontId="7" fillId="0" borderId="21" xfId="0" applyFont="1" applyBorder="1" applyAlignment="1" applyProtection="1">
      <alignment horizontal="center" vertical="top"/>
      <protection hidden="1"/>
    </xf>
    <xf numFmtId="0" fontId="7" fillId="0" borderId="15" xfId="0" applyFont="1" applyBorder="1" applyAlignment="1" applyProtection="1">
      <alignment horizontal="center" vertical="top"/>
      <protection hidden="1"/>
    </xf>
    <xf numFmtId="0" fontId="7" fillId="0" borderId="16" xfId="0" applyFont="1" applyBorder="1" applyAlignment="1" applyProtection="1">
      <alignment horizontal="center" vertical="top"/>
      <protection hidden="1"/>
    </xf>
    <xf numFmtId="0" fontId="7" fillId="0" borderId="21"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8" borderId="43" xfId="0" applyFont="1" applyFill="1" applyBorder="1" applyAlignment="1" applyProtection="1">
      <alignment horizontal="left" vertical="center" wrapText="1"/>
      <protection hidden="1" locked="0"/>
    </xf>
    <xf numFmtId="0" fontId="7" fillId="8" borderId="13" xfId="0" applyFont="1" applyFill="1" applyBorder="1" applyAlignment="1" applyProtection="1">
      <alignment horizontal="left" vertical="center" wrapText="1"/>
      <protection hidden="1" locked="0"/>
    </xf>
    <xf numFmtId="0" fontId="7" fillId="8" borderId="14" xfId="0" applyFont="1" applyFill="1" applyBorder="1" applyAlignment="1" applyProtection="1">
      <alignment horizontal="left" vertical="center" wrapText="1"/>
      <protection hidden="1" locked="0"/>
    </xf>
    <xf numFmtId="0" fontId="2" fillId="0" borderId="10" xfId="0" applyFont="1" applyBorder="1" applyAlignment="1" applyProtection="1">
      <alignment horizontal="center" vertical="center"/>
      <protection hidden="1"/>
    </xf>
    <xf numFmtId="0" fontId="2" fillId="8" borderId="43" xfId="0" applyFont="1" applyFill="1" applyBorder="1" applyAlignment="1" applyProtection="1">
      <alignment horizontal="right" vertical="center" wrapText="1"/>
      <protection hidden="1"/>
    </xf>
    <xf numFmtId="0" fontId="2" fillId="8" borderId="13" xfId="0" applyFont="1" applyFill="1" applyBorder="1" applyAlignment="1" applyProtection="1">
      <alignment horizontal="right" vertical="center" wrapText="1"/>
      <protection hidden="1"/>
    </xf>
    <xf numFmtId="0" fontId="2" fillId="8" borderId="14" xfId="0" applyFont="1" applyFill="1" applyBorder="1" applyAlignment="1" applyProtection="1">
      <alignment horizontal="right" vertical="center" wrapText="1"/>
      <protection hidden="1"/>
    </xf>
    <xf numFmtId="187" fontId="12" fillId="0" borderId="43" xfId="0" applyNumberFormat="1" applyFont="1" applyFill="1" applyBorder="1" applyAlignment="1" applyProtection="1">
      <alignment horizontal="right" vertical="center" shrinkToFit="1"/>
      <protection hidden="1"/>
    </xf>
    <xf numFmtId="187" fontId="12" fillId="0" borderId="13" xfId="0" applyNumberFormat="1" applyFont="1" applyFill="1" applyBorder="1" applyAlignment="1" applyProtection="1">
      <alignment horizontal="right" vertical="center" shrinkToFit="1"/>
      <protection hidden="1"/>
    </xf>
    <xf numFmtId="187" fontId="12" fillId="0" borderId="14" xfId="0" applyNumberFormat="1" applyFont="1" applyFill="1" applyBorder="1" applyAlignment="1" applyProtection="1">
      <alignment horizontal="right" vertical="center" shrinkToFit="1"/>
      <protection hidden="1"/>
    </xf>
    <xf numFmtId="221" fontId="3" fillId="8" borderId="10" xfId="33" applyNumberFormat="1" applyFont="1" applyFill="1" applyBorder="1" applyAlignment="1" applyProtection="1">
      <alignment horizontal="right" vertical="center" shrinkToFit="1"/>
      <protection hidden="1"/>
    </xf>
    <xf numFmtId="49" fontId="10" fillId="8" borderId="10" xfId="0" applyNumberFormat="1" applyFont="1" applyFill="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7" fillId="8" borderId="43" xfId="0" applyFont="1" applyFill="1" applyBorder="1" applyAlignment="1" applyProtection="1">
      <alignment horizontal="left" vertical="center" wrapText="1"/>
      <protection hidden="1"/>
    </xf>
    <xf numFmtId="0" fontId="7" fillId="8" borderId="13" xfId="0" applyFont="1" applyFill="1" applyBorder="1" applyAlignment="1" applyProtection="1">
      <alignment horizontal="left" vertical="center" wrapText="1"/>
      <protection hidden="1"/>
    </xf>
    <xf numFmtId="0" fontId="7" fillId="8" borderId="14" xfId="0" applyFont="1" applyFill="1" applyBorder="1" applyAlignment="1" applyProtection="1">
      <alignment horizontal="left" vertical="center" wrapText="1"/>
      <protection hidden="1"/>
    </xf>
    <xf numFmtId="193" fontId="3" fillId="0" borderId="43" xfId="34" applyNumberFormat="1" applyFont="1" applyBorder="1" applyAlignment="1" applyProtection="1">
      <alignment horizontal="right" vertical="center" shrinkToFit="1"/>
      <protection hidden="1"/>
    </xf>
    <xf numFmtId="193" fontId="3" fillId="0" borderId="14" xfId="34" applyNumberFormat="1" applyFont="1" applyBorder="1" applyAlignment="1" applyProtection="1">
      <alignment horizontal="right" vertical="center" shrinkToFit="1"/>
      <protection hidden="1"/>
    </xf>
    <xf numFmtId="187" fontId="11" fillId="0" borderId="43" xfId="0" applyNumberFormat="1" applyFont="1" applyFill="1" applyBorder="1" applyAlignment="1" applyProtection="1">
      <alignment horizontal="center" vertical="center"/>
      <protection hidden="1"/>
    </xf>
    <xf numFmtId="187" fontId="11" fillId="0" borderId="13" xfId="0" applyNumberFormat="1" applyFont="1" applyFill="1" applyBorder="1" applyAlignment="1" applyProtection="1">
      <alignment horizontal="center" vertical="center"/>
      <protection hidden="1"/>
    </xf>
    <xf numFmtId="187" fontId="11" fillId="0" borderId="14" xfId="0" applyNumberFormat="1" applyFont="1" applyFill="1" applyBorder="1" applyAlignment="1" applyProtection="1">
      <alignment horizontal="center" vertical="center"/>
      <protection hidden="1"/>
    </xf>
    <xf numFmtId="49" fontId="7" fillId="8" borderId="43" xfId="34" applyNumberFormat="1" applyFont="1" applyFill="1" applyBorder="1" applyAlignment="1" applyProtection="1">
      <alignment horizontal="left" vertical="center" wrapText="1"/>
      <protection hidden="1"/>
    </xf>
    <xf numFmtId="49" fontId="7" fillId="8" borderId="13" xfId="34" applyNumberFormat="1" applyFont="1" applyFill="1" applyBorder="1" applyAlignment="1" applyProtection="1">
      <alignment horizontal="left" vertical="center" wrapText="1"/>
      <protection hidden="1"/>
    </xf>
    <xf numFmtId="49" fontId="7" fillId="8" borderId="14" xfId="34" applyNumberFormat="1" applyFont="1" applyFill="1" applyBorder="1" applyAlignment="1" applyProtection="1">
      <alignment horizontal="left" vertical="center" wrapText="1"/>
      <protection hidden="1"/>
    </xf>
    <xf numFmtId="49" fontId="3" fillId="0" borderId="43" xfId="0" applyNumberFormat="1" applyFont="1" applyBorder="1" applyAlignment="1" applyProtection="1">
      <alignment horizontal="center" vertical="center" wrapText="1" shrinkToFit="1"/>
      <protection hidden="1"/>
    </xf>
    <xf numFmtId="49" fontId="3" fillId="0" borderId="13" xfId="0" applyNumberFormat="1" applyFont="1" applyBorder="1" applyAlignment="1" applyProtection="1">
      <alignment horizontal="center" vertical="center" wrapText="1" shrinkToFit="1"/>
      <protection hidden="1"/>
    </xf>
    <xf numFmtId="49" fontId="3" fillId="0" borderId="14" xfId="0" applyNumberFormat="1" applyFont="1" applyBorder="1" applyAlignment="1" applyProtection="1">
      <alignment horizontal="center" vertical="center" wrapText="1" shrinkToFit="1"/>
      <protection hidden="1"/>
    </xf>
    <xf numFmtId="49" fontId="10" fillId="8" borderId="43" xfId="0" applyNumberFormat="1" applyFont="1" applyFill="1" applyBorder="1" applyAlignment="1" applyProtection="1">
      <alignment horizontal="left" vertical="center" wrapText="1"/>
      <protection hidden="1"/>
    </xf>
    <xf numFmtId="49" fontId="10" fillId="8" borderId="13" xfId="0" applyNumberFormat="1" applyFont="1" applyFill="1" applyBorder="1" applyAlignment="1" applyProtection="1">
      <alignment horizontal="left" vertical="center" wrapText="1"/>
      <protection hidden="1"/>
    </xf>
    <xf numFmtId="49" fontId="10" fillId="8" borderId="14" xfId="0" applyNumberFormat="1" applyFont="1" applyFill="1" applyBorder="1" applyAlignment="1" applyProtection="1">
      <alignment horizontal="left" vertical="center" wrapText="1"/>
      <protection hidden="1"/>
    </xf>
    <xf numFmtId="49" fontId="7" fillId="8" borderId="43" xfId="34" applyNumberFormat="1" applyFont="1" applyFill="1" applyBorder="1" applyAlignment="1" applyProtection="1">
      <alignment horizontal="left" vertical="center" wrapText="1"/>
      <protection hidden="1" locked="0"/>
    </xf>
    <xf numFmtId="49" fontId="7" fillId="8" borderId="13" xfId="34" applyNumberFormat="1" applyFont="1" applyFill="1" applyBorder="1" applyAlignment="1" applyProtection="1">
      <alignment horizontal="left" vertical="center" wrapText="1"/>
      <protection hidden="1" locked="0"/>
    </xf>
    <xf numFmtId="49" fontId="7" fillId="8" borderId="14" xfId="34" applyNumberFormat="1" applyFont="1" applyFill="1" applyBorder="1" applyAlignment="1" applyProtection="1">
      <alignment horizontal="left" vertical="center" wrapText="1"/>
      <protection hidden="1" locked="0"/>
    </xf>
    <xf numFmtId="49" fontId="10" fillId="8" borderId="43" xfId="0" applyNumberFormat="1" applyFont="1" applyFill="1" applyBorder="1" applyAlignment="1" applyProtection="1">
      <alignment horizontal="left" vertical="center" wrapText="1"/>
      <protection hidden="1" locked="0"/>
    </xf>
    <xf numFmtId="49" fontId="10" fillId="8" borderId="13" xfId="0" applyNumberFormat="1" applyFont="1" applyFill="1" applyBorder="1" applyAlignment="1" applyProtection="1">
      <alignment horizontal="left" vertical="center" wrapText="1"/>
      <protection hidden="1" locked="0"/>
    </xf>
    <xf numFmtId="49" fontId="10" fillId="8" borderId="14" xfId="0" applyNumberFormat="1" applyFont="1" applyFill="1" applyBorder="1" applyAlignment="1" applyProtection="1">
      <alignment horizontal="left" vertical="center" wrapText="1"/>
      <protection hidden="1" locked="0"/>
    </xf>
    <xf numFmtId="0" fontId="0" fillId="0" borderId="0" xfId="0" applyAlignment="1" applyProtection="1">
      <alignment horizontal="left"/>
      <protection/>
    </xf>
    <xf numFmtId="0" fontId="0" fillId="0" borderId="0" xfId="0" applyAlignment="1" applyProtection="1">
      <alignment horizontal="center" vertical="center"/>
      <protection/>
    </xf>
    <xf numFmtId="0" fontId="3" fillId="0" borderId="10" xfId="0" applyFont="1" applyBorder="1" applyAlignment="1" applyProtection="1">
      <alignment horizontal="center" vertical="center" wrapText="1"/>
      <protection hidden="1"/>
    </xf>
    <xf numFmtId="49" fontId="10" fillId="8" borderId="43" xfId="0" applyNumberFormat="1" applyFont="1" applyFill="1" applyBorder="1" applyAlignment="1" applyProtection="1">
      <alignment horizontal="left" vertical="center" wrapText="1" shrinkToFit="1"/>
      <protection hidden="1" locked="0"/>
    </xf>
    <xf numFmtId="49" fontId="10" fillId="8" borderId="13" xfId="0" applyNumberFormat="1" applyFont="1" applyFill="1" applyBorder="1" applyAlignment="1" applyProtection="1">
      <alignment horizontal="left" vertical="center" wrapText="1" shrinkToFit="1"/>
      <protection hidden="1" locked="0"/>
    </xf>
    <xf numFmtId="49" fontId="10" fillId="8" borderId="14" xfId="0" applyNumberFormat="1" applyFont="1" applyFill="1" applyBorder="1" applyAlignment="1" applyProtection="1">
      <alignment horizontal="left" vertical="center" wrapText="1" shrinkToFit="1"/>
      <protection hidden="1" locked="0"/>
    </xf>
    <xf numFmtId="49" fontId="11" fillId="0" borderId="43" xfId="0" applyNumberFormat="1" applyFont="1" applyFill="1" applyBorder="1" applyAlignment="1" applyProtection="1">
      <alignment horizontal="left" vertical="center" wrapText="1"/>
      <protection hidden="1"/>
    </xf>
    <xf numFmtId="49" fontId="11" fillId="0" borderId="13" xfId="0" applyNumberFormat="1" applyFont="1" applyFill="1" applyBorder="1" applyAlignment="1" applyProtection="1">
      <alignment horizontal="left" vertical="center" wrapText="1"/>
      <protection hidden="1"/>
    </xf>
    <xf numFmtId="49" fontId="11" fillId="0" borderId="14" xfId="0" applyNumberFormat="1" applyFont="1" applyFill="1" applyBorder="1" applyAlignment="1" applyProtection="1">
      <alignment horizontal="left" vertical="center" wrapText="1"/>
      <protection hidden="1"/>
    </xf>
    <xf numFmtId="224" fontId="59" fillId="26" borderId="34" xfId="33" applyNumberFormat="1" applyFont="1" applyFill="1" applyBorder="1" applyAlignment="1" applyProtection="1">
      <alignment horizontal="center" vertical="center" shrinkToFit="1"/>
      <protection/>
    </xf>
    <xf numFmtId="224" fontId="59" fillId="26" borderId="36" xfId="33" applyNumberFormat="1" applyFont="1" applyFill="1" applyBorder="1" applyAlignment="1" applyProtection="1">
      <alignment horizontal="center" vertical="center" shrinkToFit="1"/>
      <protection/>
    </xf>
    <xf numFmtId="224" fontId="59" fillId="26" borderId="31" xfId="33" applyNumberFormat="1" applyFont="1" applyFill="1" applyBorder="1" applyAlignment="1" applyProtection="1">
      <alignment horizontal="center" vertical="center" shrinkToFit="1"/>
      <protection/>
    </xf>
    <xf numFmtId="224" fontId="59" fillId="26" borderId="61" xfId="33" applyNumberFormat="1" applyFont="1" applyFill="1" applyBorder="1" applyAlignment="1" applyProtection="1">
      <alignment horizontal="center" vertical="center" shrinkToFit="1"/>
      <protection/>
    </xf>
    <xf numFmtId="224" fontId="59" fillId="26" borderId="32" xfId="33" applyNumberFormat="1" applyFont="1" applyFill="1" applyBorder="1" applyAlignment="1" applyProtection="1">
      <alignment horizontal="center" vertical="center" shrinkToFit="1"/>
      <protection/>
    </xf>
    <xf numFmtId="224" fontId="59" fillId="26" borderId="62" xfId="33" applyNumberFormat="1" applyFont="1" applyFill="1" applyBorder="1" applyAlignment="1" applyProtection="1">
      <alignment horizontal="center" vertical="center" shrinkToFit="1"/>
      <protection/>
    </xf>
    <xf numFmtId="49" fontId="10" fillId="14" borderId="18" xfId="0" applyNumberFormat="1" applyFont="1" applyFill="1" applyBorder="1" applyAlignment="1" applyProtection="1">
      <alignment horizontal="left" vertical="center"/>
      <protection locked="0"/>
    </xf>
    <xf numFmtId="0" fontId="50" fillId="0" borderId="0" xfId="0" applyFont="1" applyBorder="1" applyAlignment="1">
      <alignment horizontal="left"/>
    </xf>
    <xf numFmtId="0" fontId="0" fillId="8" borderId="18" xfId="0" applyFill="1" applyBorder="1" applyAlignment="1" applyProtection="1">
      <alignment horizontal="center" vertical="center"/>
      <protection locked="0"/>
    </xf>
    <xf numFmtId="41" fontId="3" fillId="0" borderId="63" xfId="34" applyFont="1" applyBorder="1" applyAlignment="1" applyProtection="1">
      <alignment horizontal="left"/>
      <protection locked="0"/>
    </xf>
    <xf numFmtId="0" fontId="3" fillId="0" borderId="20" xfId="0" applyFont="1" applyBorder="1" applyAlignment="1" applyProtection="1">
      <alignment horizontal="center" vertical="top"/>
      <protection/>
    </xf>
    <xf numFmtId="0" fontId="3" fillId="0" borderId="18" xfId="0" applyFont="1" applyBorder="1" applyAlignment="1" applyProtection="1">
      <alignment horizontal="center" vertical="top"/>
      <protection/>
    </xf>
    <xf numFmtId="0" fontId="3" fillId="4" borderId="18" xfId="0" applyFont="1" applyFill="1" applyBorder="1" applyAlignment="1" applyProtection="1">
      <alignment horizontal="center" vertical="top"/>
      <protection locked="0"/>
    </xf>
    <xf numFmtId="202" fontId="11" fillId="0" borderId="26" xfId="0" applyNumberFormat="1" applyFont="1" applyBorder="1" applyAlignment="1" applyProtection="1">
      <alignment horizontal="right" shrinkToFit="1"/>
      <protection hidden="1"/>
    </xf>
    <xf numFmtId="178" fontId="12" fillId="0" borderId="26" xfId="0" applyNumberFormat="1" applyFont="1" applyBorder="1" applyAlignment="1" applyProtection="1">
      <alignment horizontal="left" wrapText="1"/>
      <protection locked="0"/>
    </xf>
    <xf numFmtId="0" fontId="3" fillId="5" borderId="0" xfId="0" applyFont="1" applyFill="1" applyBorder="1" applyAlignment="1" applyProtection="1">
      <alignment horizontal="left" vertical="center" shrinkToFit="1"/>
      <protection locked="0"/>
    </xf>
    <xf numFmtId="0" fontId="3" fillId="0" borderId="0" xfId="0" applyFont="1" applyBorder="1" applyAlignment="1" applyProtection="1">
      <alignment horizontal="right" vertical="center"/>
      <protection/>
    </xf>
    <xf numFmtId="187" fontId="3" fillId="0" borderId="0" xfId="42" applyNumberFormat="1" applyFont="1" applyBorder="1" applyAlignment="1" applyProtection="1">
      <alignment horizontal="distributed" vertical="center"/>
      <protection/>
    </xf>
    <xf numFmtId="187" fontId="3" fillId="5" borderId="0"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distributed" vertical="center"/>
      <protection/>
    </xf>
    <xf numFmtId="178" fontId="3" fillId="0" borderId="0" xfId="0" applyNumberFormat="1" applyFont="1" applyBorder="1" applyAlignment="1" applyProtection="1">
      <alignment horizontal="center" wrapText="1"/>
      <protection/>
    </xf>
    <xf numFmtId="178" fontId="3" fillId="0" borderId="0" xfId="0" applyNumberFormat="1" applyFont="1" applyBorder="1" applyAlignment="1" applyProtection="1">
      <alignment horizontal="distributed" vertical="center"/>
      <protection/>
    </xf>
    <xf numFmtId="178" fontId="3" fillId="5" borderId="0" xfId="0" applyNumberFormat="1" applyFont="1" applyFill="1" applyBorder="1" applyAlignment="1" applyProtection="1">
      <alignment horizontal="left" vertical="center" shrinkToFit="1"/>
      <protection locked="0"/>
    </xf>
    <xf numFmtId="0" fontId="24" fillId="0" borderId="35" xfId="0" applyFont="1" applyBorder="1" applyAlignment="1" applyProtection="1">
      <alignment horizontal="left" vertical="center" wrapText="1"/>
      <protection/>
    </xf>
    <xf numFmtId="0" fontId="24" fillId="0" borderId="0" xfId="0" applyFont="1" applyBorder="1" applyAlignment="1" applyProtection="1">
      <alignment horizontal="left" vertical="center" wrapText="1"/>
      <protection/>
    </xf>
    <xf numFmtId="0" fontId="11" fillId="5" borderId="0" xfId="0" applyFont="1" applyFill="1" applyBorder="1" applyAlignment="1" applyProtection="1">
      <alignment horizontal="center" shrinkToFit="1"/>
      <protection locked="0"/>
    </xf>
    <xf numFmtId="186" fontId="12" fillId="0" borderId="19" xfId="0" applyNumberFormat="1" applyFont="1" applyBorder="1" applyAlignment="1" applyProtection="1">
      <alignment horizontal="right"/>
      <protection/>
    </xf>
    <xf numFmtId="186" fontId="21" fillId="0" borderId="0" xfId="0" applyNumberFormat="1" applyFont="1" applyBorder="1" applyAlignment="1" applyProtection="1">
      <alignment horizontal="right"/>
      <protection/>
    </xf>
    <xf numFmtId="186" fontId="21" fillId="0" borderId="17" xfId="0" applyNumberFormat="1" applyFont="1" applyBorder="1" applyAlignment="1" applyProtection="1">
      <alignment horizontal="right"/>
      <protection/>
    </xf>
    <xf numFmtId="178" fontId="3" fillId="0" borderId="0" xfId="0" applyNumberFormat="1" applyFont="1" applyBorder="1" applyAlignment="1" applyProtection="1">
      <alignment horizontal="distributed" wrapText="1" indent="1"/>
      <protection/>
    </xf>
    <xf numFmtId="196" fontId="12" fillId="0" borderId="26" xfId="34" applyNumberFormat="1" applyFont="1" applyBorder="1" applyAlignment="1" applyProtection="1">
      <alignment horizontal="left" shrinkToFit="1"/>
      <protection/>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31" xfId="0" applyFont="1" applyBorder="1" applyAlignment="1">
      <alignment horizontal="left" vertical="top" wrapText="1"/>
    </xf>
    <xf numFmtId="0" fontId="12" fillId="0" borderId="0" xfId="0" applyFont="1" applyBorder="1" applyAlignment="1">
      <alignment horizontal="left" vertical="top" wrapText="1"/>
    </xf>
    <xf numFmtId="0" fontId="12" fillId="0" borderId="61" xfId="0" applyFont="1" applyBorder="1" applyAlignment="1">
      <alignment horizontal="left" vertical="top" wrapText="1"/>
    </xf>
    <xf numFmtId="0" fontId="12" fillId="0" borderId="32" xfId="0" applyFont="1" applyBorder="1" applyAlignment="1">
      <alignment horizontal="left" vertical="top" wrapText="1"/>
    </xf>
    <xf numFmtId="0" fontId="12" fillId="0" borderId="26" xfId="0" applyFont="1" applyBorder="1" applyAlignment="1">
      <alignment horizontal="left" vertical="top" wrapText="1"/>
    </xf>
    <xf numFmtId="0" fontId="12" fillId="0" borderId="62" xfId="0" applyFont="1" applyBorder="1" applyAlignment="1">
      <alignment horizontal="left" vertical="top" wrapText="1"/>
    </xf>
    <xf numFmtId="0" fontId="3" fillId="0" borderId="0" xfId="0" applyFont="1" applyBorder="1" applyAlignment="1" applyProtection="1">
      <alignment horizontal="center"/>
      <protection/>
    </xf>
    <xf numFmtId="0" fontId="3" fillId="0" borderId="0" xfId="0" applyFont="1" applyBorder="1" applyAlignment="1" applyProtection="1">
      <alignment horizontal="distributed" wrapText="1"/>
      <protection/>
    </xf>
    <xf numFmtId="0" fontId="2" fillId="0" borderId="0" xfId="0" applyFont="1" applyAlignment="1">
      <alignment horizontal="center"/>
    </xf>
    <xf numFmtId="41" fontId="2" fillId="0" borderId="26" xfId="34" applyFont="1" applyBorder="1" applyAlignment="1" applyProtection="1">
      <alignment horizontal="left"/>
      <protection locked="0"/>
    </xf>
    <xf numFmtId="196" fontId="3" fillId="0" borderId="35" xfId="34" applyNumberFormat="1" applyFont="1" applyBorder="1" applyAlignment="1" applyProtection="1">
      <alignment horizontal="right"/>
      <protection/>
    </xf>
    <xf numFmtId="0" fontId="3" fillId="0" borderId="19" xfId="0" applyFont="1" applyBorder="1" applyAlignment="1" applyProtection="1">
      <alignment horizontal="right" wrapText="1"/>
      <protection/>
    </xf>
    <xf numFmtId="0" fontId="3" fillId="0" borderId="0" xfId="0" applyFont="1" applyBorder="1" applyAlignment="1" applyProtection="1">
      <alignment horizontal="right" wrapText="1"/>
      <protection/>
    </xf>
    <xf numFmtId="0" fontId="11" fillId="5" borderId="18" xfId="0" applyFont="1" applyFill="1" applyBorder="1" applyAlignment="1" applyProtection="1">
      <alignment horizontal="left" wrapText="1"/>
      <protection locked="0"/>
    </xf>
    <xf numFmtId="20" fontId="25" fillId="5" borderId="18" xfId="0" applyNumberFormat="1" applyFont="1" applyFill="1" applyBorder="1" applyAlignment="1" applyProtection="1">
      <alignment horizontal="right"/>
      <protection locked="0"/>
    </xf>
    <xf numFmtId="20" fontId="11" fillId="5" borderId="18" xfId="0" applyNumberFormat="1" applyFont="1" applyFill="1" applyBorder="1" applyAlignment="1" applyProtection="1">
      <alignment horizontal="center" wrapText="1"/>
      <protection locked="0"/>
    </xf>
    <xf numFmtId="0" fontId="3" fillId="0" borderId="0" xfId="0" applyFont="1" applyBorder="1" applyAlignment="1" applyProtection="1">
      <alignment horizontal="center" wrapText="1"/>
      <protection/>
    </xf>
    <xf numFmtId="6" fontId="11" fillId="5" borderId="0" xfId="34" applyNumberFormat="1" applyFont="1" applyFill="1" applyBorder="1" applyAlignment="1" applyProtection="1">
      <alignment horizontal="center" wrapText="1"/>
      <protection locked="0"/>
    </xf>
    <xf numFmtId="0" fontId="3" fillId="0" borderId="0" xfId="0" applyFont="1" applyFill="1" applyBorder="1" applyAlignment="1" applyProtection="1">
      <alignment horizontal="left" shrinkToFit="1"/>
      <protection/>
    </xf>
    <xf numFmtId="0" fontId="0" fillId="0" borderId="17" xfId="0" applyBorder="1" applyAlignment="1">
      <alignment horizontal="left" shrinkToFit="1"/>
    </xf>
    <xf numFmtId="0" fontId="3" fillId="5" borderId="43" xfId="0" applyFont="1" applyFill="1" applyBorder="1" applyAlignment="1" applyProtection="1">
      <alignment horizontal="left" vertical="center" wrapText="1" shrinkToFit="1"/>
      <protection locked="0"/>
    </xf>
    <xf numFmtId="0" fontId="0" fillId="5" borderId="13" xfId="0" applyFill="1" applyBorder="1" applyAlignment="1" applyProtection="1">
      <alignment horizontal="left" wrapText="1"/>
      <protection locked="0"/>
    </xf>
    <xf numFmtId="0" fontId="0" fillId="5" borderId="14" xfId="0" applyFill="1" applyBorder="1" applyAlignment="1" applyProtection="1">
      <alignment horizontal="left" wrapText="1"/>
      <protection locked="0"/>
    </xf>
    <xf numFmtId="0" fontId="3" fillId="0" borderId="10" xfId="0" applyFont="1" applyBorder="1" applyAlignment="1" applyProtection="1">
      <alignment horizontal="center" vertical="center" wrapText="1"/>
      <protection/>
    </xf>
    <xf numFmtId="186" fontId="21" fillId="0" borderId="21" xfId="0" applyNumberFormat="1" applyFont="1" applyBorder="1" applyAlignment="1" applyProtection="1">
      <alignment horizontal="center"/>
      <protection/>
    </xf>
    <xf numFmtId="186" fontId="21" fillId="0" borderId="15" xfId="0" applyNumberFormat="1" applyFont="1" applyBorder="1" applyAlignment="1" applyProtection="1">
      <alignment horizontal="center"/>
      <protection/>
    </xf>
    <xf numFmtId="186" fontId="21" fillId="0" borderId="16" xfId="0" applyNumberFormat="1" applyFont="1" applyBorder="1" applyAlignment="1" applyProtection="1">
      <alignment horizontal="center"/>
      <protection/>
    </xf>
    <xf numFmtId="0" fontId="3" fillId="0" borderId="19" xfId="0" applyFont="1" applyBorder="1" applyAlignment="1" applyProtection="1">
      <alignment horizontal="right" vertical="center"/>
      <protection/>
    </xf>
    <xf numFmtId="49" fontId="12" fillId="5" borderId="0" xfId="0" applyNumberFormat="1" applyFont="1" applyFill="1" applyBorder="1" applyAlignment="1" applyProtection="1">
      <alignment horizontal="center" vertical="center" shrinkToFit="1"/>
      <protection locked="0"/>
    </xf>
    <xf numFmtId="0" fontId="3" fillId="0" borderId="17" xfId="0" applyFont="1" applyBorder="1" applyAlignment="1" applyProtection="1">
      <alignment horizontal="left" vertical="center"/>
      <protection/>
    </xf>
    <xf numFmtId="0" fontId="10" fillId="0" borderId="21"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2" fillId="0" borderId="10" xfId="0" applyFont="1" applyFill="1" applyBorder="1" applyAlignment="1" applyProtection="1">
      <alignment vertical="center"/>
      <protection locked="0"/>
    </xf>
    <xf numFmtId="0" fontId="2" fillId="0" borderId="18" xfId="0" applyNumberFormat="1" applyFont="1" applyFill="1" applyBorder="1" applyAlignment="1" applyProtection="1">
      <alignment horizontal="left" vertical="center" shrinkToFit="1"/>
      <protection locked="0"/>
    </xf>
    <xf numFmtId="189" fontId="2" fillId="0" borderId="0" xfId="0" applyNumberFormat="1" applyFont="1" applyBorder="1" applyAlignment="1" applyProtection="1">
      <alignment horizontal="left" vertical="center"/>
      <protection/>
    </xf>
    <xf numFmtId="0" fontId="2" fillId="0" borderId="43"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7" fillId="0" borderId="43" xfId="0" applyFont="1" applyBorder="1" applyAlignment="1" applyProtection="1">
      <alignment horizontal="left" vertical="top"/>
      <protection/>
    </xf>
    <xf numFmtId="0" fontId="7" fillId="0" borderId="13" xfId="0" applyFont="1" applyBorder="1" applyAlignment="1" applyProtection="1">
      <alignment horizontal="left" vertical="top"/>
      <protection/>
    </xf>
    <xf numFmtId="0" fontId="7" fillId="0" borderId="14" xfId="0" applyFont="1" applyBorder="1" applyAlignment="1" applyProtection="1">
      <alignment horizontal="left" vertical="top"/>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2" fillId="0" borderId="18" xfId="0" applyNumberFormat="1" applyFont="1" applyBorder="1" applyAlignment="1" applyProtection="1">
      <alignment horizontal="right" vertical="center"/>
      <protection/>
    </xf>
    <xf numFmtId="0" fontId="10" fillId="0" borderId="18" xfId="0" applyFont="1" applyBorder="1" applyAlignment="1" applyProtection="1">
      <alignment horizontal="left" shrinkToFit="1"/>
      <protection locked="0"/>
    </xf>
    <xf numFmtId="0" fontId="10" fillId="0" borderId="22" xfId="0" applyFont="1" applyBorder="1" applyAlignment="1" applyProtection="1">
      <alignment horizontal="left" shrinkToFit="1"/>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xf>
    <xf numFmtId="0" fontId="22" fillId="0" borderId="0" xfId="0" applyFont="1" applyBorder="1" applyAlignment="1" applyProtection="1">
      <alignment horizontal="right"/>
      <protection/>
    </xf>
    <xf numFmtId="0" fontId="6" fillId="0" borderId="0" xfId="0" applyFont="1" applyAlignment="1" applyProtection="1">
      <alignment horizontal="center" vertical="top"/>
      <protection/>
    </xf>
    <xf numFmtId="0" fontId="3" fillId="0" borderId="64" xfId="0" applyFont="1" applyBorder="1" applyAlignment="1" applyProtection="1">
      <alignment/>
      <protection/>
    </xf>
    <xf numFmtId="0" fontId="3" fillId="0" borderId="65" xfId="0" applyFont="1" applyBorder="1" applyAlignment="1" applyProtection="1">
      <alignment/>
      <protection/>
    </xf>
    <xf numFmtId="0" fontId="2" fillId="0" borderId="19" xfId="0" applyFont="1" applyBorder="1" applyAlignment="1" applyProtection="1">
      <alignment horizontal="center"/>
      <protection hidden="1"/>
    </xf>
    <xf numFmtId="0" fontId="2" fillId="0" borderId="0" xfId="0" applyFont="1" applyAlignment="1" applyProtection="1">
      <alignment horizontal="center"/>
      <protection hidden="1"/>
    </xf>
    <xf numFmtId="41" fontId="2" fillId="24" borderId="26" xfId="34" applyFont="1" applyFill="1" applyBorder="1" applyAlignment="1" applyProtection="1">
      <alignment horizontal="left"/>
      <protection hidden="1" locked="0"/>
    </xf>
    <xf numFmtId="0" fontId="2" fillId="0" borderId="18" xfId="0" applyFont="1" applyBorder="1" applyAlignment="1" applyProtection="1">
      <alignment horizontal="center" vertical="top"/>
      <protection hidden="1"/>
    </xf>
    <xf numFmtId="0" fontId="2" fillId="4" borderId="18" xfId="0" applyFont="1" applyFill="1" applyBorder="1" applyAlignment="1" applyProtection="1">
      <alignment horizontal="center" vertical="top"/>
      <protection hidden="1" locked="0"/>
    </xf>
    <xf numFmtId="178" fontId="5" fillId="0" borderId="19" xfId="0" applyNumberFormat="1" applyFont="1" applyBorder="1" applyAlignment="1" applyProtection="1">
      <alignment horizontal="right"/>
      <protection hidden="1"/>
    </xf>
    <xf numFmtId="178" fontId="5" fillId="0" borderId="0" xfId="0" applyNumberFormat="1" applyFont="1" applyBorder="1" applyAlignment="1" applyProtection="1">
      <alignment horizontal="right"/>
      <protection hidden="1"/>
    </xf>
    <xf numFmtId="196" fontId="21" fillId="0" borderId="18" xfId="34" applyNumberFormat="1" applyFont="1" applyBorder="1" applyAlignment="1" applyProtection="1">
      <alignment horizontal="left" shrinkToFit="1"/>
      <protection hidden="1"/>
    </xf>
    <xf numFmtId="186" fontId="18" fillId="0" borderId="21" xfId="0" applyNumberFormat="1" applyFont="1" applyBorder="1" applyAlignment="1" applyProtection="1">
      <alignment horizontal="center"/>
      <protection hidden="1"/>
    </xf>
    <xf numFmtId="186" fontId="18" fillId="0" borderId="15" xfId="0" applyNumberFormat="1" applyFont="1" applyBorder="1" applyAlignment="1" applyProtection="1">
      <alignment horizontal="center"/>
      <protection hidden="1"/>
    </xf>
    <xf numFmtId="186" fontId="18" fillId="0" borderId="16" xfId="0" applyNumberFormat="1" applyFont="1" applyBorder="1" applyAlignment="1" applyProtection="1">
      <alignment horizontal="center"/>
      <protection hidden="1"/>
    </xf>
    <xf numFmtId="199" fontId="21" fillId="4" borderId="18" xfId="0" applyNumberFormat="1" applyFont="1" applyFill="1" applyBorder="1" applyAlignment="1" applyProtection="1">
      <alignment horizontal="left" shrinkToFit="1"/>
      <protection hidden="1" locked="0"/>
    </xf>
    <xf numFmtId="0" fontId="5" fillId="0" borderId="0" xfId="0" applyFont="1" applyBorder="1" applyAlignment="1" applyProtection="1">
      <alignment horizontal="right" wrapText="1"/>
      <protection hidden="1"/>
    </xf>
    <xf numFmtId="0" fontId="22" fillId="0" borderId="0" xfId="0" applyFont="1" applyBorder="1" applyAlignment="1" applyProtection="1">
      <alignment horizontal="right"/>
      <protection hidden="1"/>
    </xf>
    <xf numFmtId="0" fontId="19" fillId="0" borderId="0" xfId="0" applyFont="1" applyFill="1" applyBorder="1" applyAlignment="1" applyProtection="1">
      <alignment horizontal="left" shrinkToFit="1"/>
      <protection hidden="1"/>
    </xf>
    <xf numFmtId="0" fontId="20" fillId="0" borderId="0" xfId="0" applyFont="1" applyFill="1" applyBorder="1" applyAlignment="1" applyProtection="1">
      <alignment horizontal="left" shrinkToFit="1"/>
      <protection hidden="1"/>
    </xf>
    <xf numFmtId="0" fontId="5" fillId="0" borderId="0" xfId="0" applyFont="1" applyFill="1" applyBorder="1" applyAlignment="1" applyProtection="1">
      <alignment horizontal="left" shrinkToFit="1"/>
      <protection hidden="1"/>
    </xf>
    <xf numFmtId="0" fontId="5" fillId="0" borderId="17" xfId="0" applyFont="1" applyFill="1" applyBorder="1" applyAlignment="1" applyProtection="1">
      <alignment horizontal="left" shrinkToFit="1"/>
      <protection hidden="1"/>
    </xf>
    <xf numFmtId="0" fontId="21" fillId="4" borderId="18" xfId="0" applyFont="1" applyFill="1" applyBorder="1" applyAlignment="1" applyProtection="1">
      <alignment horizontal="left" shrinkToFit="1"/>
      <protection hidden="1" locked="0"/>
    </xf>
    <xf numFmtId="0" fontId="2" fillId="0" borderId="20" xfId="0" applyFont="1" applyBorder="1" applyAlignment="1" applyProtection="1">
      <alignment horizontal="center" vertical="top"/>
      <protection hidden="1"/>
    </xf>
    <xf numFmtId="0" fontId="5" fillId="0" borderId="19" xfId="0" applyFont="1" applyBorder="1" applyAlignment="1" applyProtection="1">
      <alignment horizontal="right" wrapText="1"/>
      <protection hidden="1"/>
    </xf>
    <xf numFmtId="178" fontId="2" fillId="0" borderId="19" xfId="0" applyNumberFormat="1" applyFont="1" applyBorder="1" applyAlignment="1" applyProtection="1">
      <alignment horizontal="right" wrapText="1"/>
      <protection hidden="1"/>
    </xf>
    <xf numFmtId="178" fontId="2" fillId="0" borderId="0" xfId="0" applyNumberFormat="1" applyFont="1" applyBorder="1" applyAlignment="1" applyProtection="1">
      <alignment horizontal="right" wrapText="1"/>
      <protection hidden="1"/>
    </xf>
    <xf numFmtId="0" fontId="21" fillId="0" borderId="0" xfId="0" applyFont="1" applyFill="1" applyBorder="1" applyAlignment="1" applyProtection="1">
      <alignment horizontal="right"/>
      <protection hidden="1"/>
    </xf>
    <xf numFmtId="0" fontId="21" fillId="3" borderId="0" xfId="0" applyFont="1" applyFill="1" applyBorder="1" applyAlignment="1" applyProtection="1">
      <alignment horizontal="center"/>
      <protection hidden="1" locked="0"/>
    </xf>
    <xf numFmtId="196" fontId="12" fillId="24" borderId="26" xfId="0" applyNumberFormat="1" applyFont="1" applyFill="1" applyBorder="1" applyAlignment="1" applyProtection="1">
      <alignment horizontal="left" wrapText="1"/>
      <protection hidden="1" locked="0"/>
    </xf>
    <xf numFmtId="187" fontId="2" fillId="0" borderId="0" xfId="42" applyNumberFormat="1" applyFont="1" applyBorder="1" applyAlignment="1" applyProtection="1">
      <alignment horizontal="distributed" vertical="center"/>
      <protection hidden="1"/>
    </xf>
    <xf numFmtId="178" fontId="2" fillId="0" borderId="19" xfId="0" applyNumberFormat="1" applyFont="1" applyBorder="1" applyAlignment="1" applyProtection="1">
      <alignment horizontal="right"/>
      <protection hidden="1"/>
    </xf>
    <xf numFmtId="178" fontId="2" fillId="0" borderId="0" xfId="0" applyNumberFormat="1" applyFont="1" applyBorder="1" applyAlignment="1" applyProtection="1">
      <alignment horizontal="right"/>
      <protection hidden="1"/>
    </xf>
    <xf numFmtId="216" fontId="2" fillId="24" borderId="26" xfId="34" applyNumberFormat="1" applyFont="1" applyFill="1" applyBorder="1" applyAlignment="1" applyProtection="1">
      <alignment horizontal="right" vertical="center"/>
      <protection hidden="1" locked="0"/>
    </xf>
    <xf numFmtId="0" fontId="21" fillId="0" borderId="0" xfId="0" applyFont="1" applyFill="1" applyBorder="1" applyAlignment="1" applyProtection="1">
      <alignment horizontal="center"/>
      <protection hidden="1"/>
    </xf>
    <xf numFmtId="178" fontId="2" fillId="0" borderId="0" xfId="0" applyNumberFormat="1" applyFont="1" applyBorder="1" applyAlignment="1" applyProtection="1">
      <alignment horizontal="distributed" vertical="center"/>
      <protection hidden="1"/>
    </xf>
    <xf numFmtId="0" fontId="24" fillId="0" borderId="35" xfId="0"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12" fillId="0" borderId="34" xfId="0" applyFont="1" applyBorder="1" applyAlignment="1" applyProtection="1">
      <alignment horizontal="left" vertical="top" wrapText="1"/>
      <protection hidden="1"/>
    </xf>
    <xf numFmtId="0" fontId="12" fillId="0" borderId="35" xfId="0" applyFont="1" applyBorder="1" applyAlignment="1" applyProtection="1">
      <alignment horizontal="left" vertical="top" wrapText="1"/>
      <protection hidden="1"/>
    </xf>
    <xf numFmtId="0" fontId="12" fillId="0" borderId="36" xfId="0" applyFont="1" applyBorder="1" applyAlignment="1" applyProtection="1">
      <alignment horizontal="left" vertical="top" wrapText="1"/>
      <protection hidden="1"/>
    </xf>
    <xf numFmtId="0" fontId="12" fillId="0" borderId="31" xfId="0"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2" fillId="0" borderId="61" xfId="0" applyFont="1" applyBorder="1" applyAlignment="1" applyProtection="1">
      <alignment horizontal="left" vertical="top" wrapText="1"/>
      <protection hidden="1"/>
    </xf>
    <xf numFmtId="0" fontId="12" fillId="0" borderId="32" xfId="0" applyFont="1" applyBorder="1" applyAlignment="1" applyProtection="1">
      <alignment horizontal="left" vertical="top" wrapText="1"/>
      <protection hidden="1"/>
    </xf>
    <xf numFmtId="0" fontId="12" fillId="0" borderId="26" xfId="0" applyFont="1" applyBorder="1" applyAlignment="1" applyProtection="1">
      <alignment horizontal="left" vertical="top" wrapText="1"/>
      <protection hidden="1"/>
    </xf>
    <xf numFmtId="0" fontId="12" fillId="0" borderId="62" xfId="0" applyFont="1" applyBorder="1" applyAlignment="1" applyProtection="1">
      <alignment horizontal="left" vertical="top" wrapText="1"/>
      <protection hidden="1"/>
    </xf>
    <xf numFmtId="196" fontId="3" fillId="0" borderId="0" xfId="34" applyNumberFormat="1" applyFont="1" applyBorder="1" applyAlignment="1" applyProtection="1">
      <alignment horizontal="right"/>
      <protection hidden="1"/>
    </xf>
    <xf numFmtId="0" fontId="2" fillId="0" borderId="0" xfId="0" applyFont="1" applyBorder="1" applyAlignment="1" applyProtection="1">
      <alignment horizontal="distributed" vertical="center"/>
      <protection hidden="1"/>
    </xf>
    <xf numFmtId="0" fontId="2" fillId="0" borderId="0" xfId="0" applyFont="1" applyBorder="1" applyAlignment="1" applyProtection="1">
      <alignment horizontal="right" vertical="center"/>
      <protection hidden="1"/>
    </xf>
    <xf numFmtId="0" fontId="3" fillId="4" borderId="0" xfId="0" applyFont="1" applyFill="1" applyBorder="1" applyAlignment="1" applyProtection="1">
      <alignment horizontal="left" vertical="center" shrinkToFit="1"/>
      <protection hidden="1" locked="0"/>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188" fontId="2" fillId="0" borderId="0" xfId="0" applyNumberFormat="1" applyFont="1" applyBorder="1" applyAlignment="1" applyProtection="1">
      <alignment horizontal="right" vertical="center" wrapText="1"/>
      <protection hidden="1"/>
    </xf>
    <xf numFmtId="189" fontId="2" fillId="0" borderId="0" xfId="0" applyNumberFormat="1" applyFont="1" applyBorder="1" applyAlignment="1" applyProtection="1">
      <alignment horizontal="left" vertical="center"/>
      <protection hidden="1"/>
    </xf>
    <xf numFmtId="0" fontId="2" fillId="0" borderId="18" xfId="0" applyNumberFormat="1" applyFont="1" applyFill="1" applyBorder="1" applyAlignment="1" applyProtection="1">
      <alignment horizontal="left" vertical="center" shrinkToFit="1"/>
      <protection hidden="1"/>
    </xf>
    <xf numFmtId="0" fontId="2" fillId="0" borderId="18" xfId="0" applyNumberFormat="1" applyFont="1" applyBorder="1" applyAlignment="1" applyProtection="1">
      <alignment horizontal="right" vertical="center"/>
      <protection hidden="1"/>
    </xf>
    <xf numFmtId="0" fontId="3" fillId="0" borderId="19" xfId="0" applyFont="1" applyBorder="1" applyAlignment="1" applyProtection="1">
      <alignment horizontal="right" vertical="center"/>
      <protection hidden="1"/>
    </xf>
    <xf numFmtId="49" fontId="12" fillId="5" borderId="0" xfId="0" applyNumberFormat="1" applyFont="1" applyFill="1" applyBorder="1" applyAlignment="1" applyProtection="1">
      <alignment horizontal="center" vertical="center" shrinkToFit="1"/>
      <protection hidden="1"/>
    </xf>
    <xf numFmtId="0" fontId="10" fillId="0" borderId="18" xfId="0" applyFont="1" applyBorder="1" applyAlignment="1" applyProtection="1">
      <alignment horizontal="left" shrinkToFit="1"/>
      <protection hidden="1"/>
    </xf>
    <xf numFmtId="0" fontId="10" fillId="0" borderId="22" xfId="0" applyFont="1" applyBorder="1" applyAlignment="1" applyProtection="1">
      <alignment horizontal="left" shrinkToFit="1"/>
      <protection hidden="1"/>
    </xf>
    <xf numFmtId="0" fontId="2" fillId="0" borderId="10" xfId="0" applyFont="1" applyFill="1" applyBorder="1" applyAlignment="1" applyProtection="1">
      <alignment vertical="center"/>
      <protection hidden="1"/>
    </xf>
    <xf numFmtId="0" fontId="3" fillId="0" borderId="64" xfId="0" applyFont="1" applyBorder="1" applyAlignment="1" applyProtection="1">
      <alignment/>
      <protection hidden="1"/>
    </xf>
    <xf numFmtId="0" fontId="3" fillId="0" borderId="65" xfId="0" applyFont="1" applyBorder="1" applyAlignment="1" applyProtection="1">
      <alignment/>
      <protection hidden="1"/>
    </xf>
    <xf numFmtId="0" fontId="7" fillId="0" borderId="43" xfId="0" applyFont="1" applyBorder="1" applyAlignment="1" applyProtection="1">
      <alignment horizontal="left" vertical="top"/>
      <protection hidden="1"/>
    </xf>
    <xf numFmtId="0" fontId="7" fillId="0" borderId="13" xfId="0" applyFont="1" applyBorder="1" applyAlignment="1" applyProtection="1">
      <alignment horizontal="left" vertical="top"/>
      <protection hidden="1"/>
    </xf>
    <xf numFmtId="0" fontId="7" fillId="0" borderId="14" xfId="0" applyFont="1" applyBorder="1" applyAlignment="1" applyProtection="1">
      <alignment horizontal="left" vertical="top"/>
      <protection hidden="1"/>
    </xf>
    <xf numFmtId="0" fontId="2" fillId="0" borderId="43" xfId="0" applyFont="1" applyBorder="1" applyAlignment="1" applyProtection="1">
      <alignment horizontal="right" vertical="center"/>
      <protection hidden="1"/>
    </xf>
    <xf numFmtId="0" fontId="2" fillId="0" borderId="13" xfId="0" applyFont="1" applyBorder="1" applyAlignment="1" applyProtection="1">
      <alignment horizontal="right" vertical="center"/>
      <protection hidden="1"/>
    </xf>
    <xf numFmtId="0" fontId="2" fillId="0" borderId="13" xfId="0" applyFont="1" applyBorder="1" applyAlignment="1" applyProtection="1">
      <alignment horizontal="left" vertical="center"/>
      <protection hidden="1"/>
    </xf>
    <xf numFmtId="0" fontId="7" fillId="4" borderId="43" xfId="0" applyFont="1" applyFill="1" applyBorder="1" applyAlignment="1" applyProtection="1">
      <alignment horizontal="left" vertical="center" wrapText="1" shrinkToFit="1"/>
      <protection hidden="1"/>
    </xf>
    <xf numFmtId="0" fontId="17" fillId="4" borderId="13" xfId="0" applyFont="1" applyFill="1" applyBorder="1" applyAlignment="1" applyProtection="1">
      <alignment horizontal="left" wrapText="1"/>
      <protection hidden="1"/>
    </xf>
    <xf numFmtId="0" fontId="17" fillId="4" borderId="14" xfId="0" applyFont="1" applyFill="1" applyBorder="1" applyAlignment="1" applyProtection="1">
      <alignment horizontal="left" wrapText="1"/>
      <protection hidden="1"/>
    </xf>
    <xf numFmtId="0" fontId="10" fillId="0" borderId="21"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178" fontId="3" fillId="0" borderId="19" xfId="0" applyNumberFormat="1" applyFont="1" applyBorder="1" applyAlignment="1" applyProtection="1">
      <alignment horizontal="center" wrapText="1"/>
      <protection hidden="1"/>
    </xf>
    <xf numFmtId="178" fontId="3" fillId="0" borderId="0" xfId="0" applyNumberFormat="1" applyFont="1" applyBorder="1" applyAlignment="1" applyProtection="1">
      <alignment horizontal="center" wrapText="1"/>
      <protection hidden="1"/>
    </xf>
    <xf numFmtId="178" fontId="12" fillId="24" borderId="26" xfId="0" applyNumberFormat="1" applyFont="1" applyFill="1" applyBorder="1" applyAlignment="1" applyProtection="1">
      <alignment horizontal="left" wrapText="1"/>
      <protection hidden="1" locked="0"/>
    </xf>
    <xf numFmtId="0" fontId="3" fillId="0" borderId="10" xfId="0" applyFont="1" applyBorder="1" applyAlignment="1" applyProtection="1">
      <alignment vertical="center"/>
      <protection hidden="1"/>
    </xf>
    <xf numFmtId="178" fontId="3" fillId="4" borderId="0" xfId="0" applyNumberFormat="1" applyFont="1" applyFill="1" applyBorder="1" applyAlignment="1" applyProtection="1">
      <alignment horizontal="left" vertical="center" shrinkToFit="1"/>
      <protection hidden="1" locked="0"/>
    </xf>
    <xf numFmtId="49" fontId="3" fillId="4" borderId="0" xfId="0" applyNumberFormat="1" applyFont="1" applyFill="1" applyBorder="1" applyAlignment="1" applyProtection="1">
      <alignment horizontal="left" vertical="center" shrinkToFit="1"/>
      <protection hidden="1" locked="0"/>
    </xf>
    <xf numFmtId="187" fontId="3" fillId="4" borderId="0" xfId="0" applyNumberFormat="1" applyFont="1" applyFill="1" applyBorder="1" applyAlignment="1" applyProtection="1">
      <alignment horizontal="left" vertical="center" shrinkToFit="1"/>
      <protection hidden="1" locked="0"/>
    </xf>
    <xf numFmtId="41" fontId="3" fillId="24" borderId="26" xfId="34" applyFont="1" applyFill="1" applyBorder="1" applyAlignment="1" applyProtection="1">
      <alignment horizontal="left"/>
      <protection hidden="1" locked="0"/>
    </xf>
    <xf numFmtId="178" fontId="10" fillId="0" borderId="10" xfId="0" applyNumberFormat="1" applyFont="1" applyBorder="1" applyAlignment="1" applyProtection="1">
      <alignment horizontal="center" vertical="center"/>
      <protection/>
    </xf>
    <xf numFmtId="0" fontId="10" fillId="0" borderId="43"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66" xfId="0" applyFont="1" applyBorder="1" applyAlignment="1" applyProtection="1">
      <alignment horizontal="center" vertical="center" wrapText="1"/>
      <protection/>
    </xf>
    <xf numFmtId="0" fontId="10" fillId="0" borderId="43" xfId="0" applyFont="1" applyBorder="1" applyAlignment="1" applyProtection="1">
      <alignment horizontal="right" vertical="center" wrapText="1"/>
      <protection/>
    </xf>
    <xf numFmtId="0" fontId="10" fillId="0" borderId="14" xfId="0" applyFont="1" applyBorder="1" applyAlignment="1" applyProtection="1">
      <alignment horizontal="right" vertical="center" wrapText="1"/>
      <protection/>
    </xf>
    <xf numFmtId="178" fontId="10" fillId="0" borderId="43" xfId="0" applyNumberFormat="1" applyFont="1" applyBorder="1" applyAlignment="1" applyProtection="1">
      <alignment horizontal="center" vertical="center"/>
      <protection/>
    </xf>
    <xf numFmtId="178" fontId="10" fillId="0" borderId="14" xfId="0" applyNumberFormat="1" applyFont="1" applyBorder="1" applyAlignment="1" applyProtection="1">
      <alignment horizontal="center" vertical="center"/>
      <protection/>
    </xf>
    <xf numFmtId="178" fontId="10" fillId="0" borderId="43" xfId="0" applyNumberFormat="1" applyFont="1" applyBorder="1" applyAlignment="1" applyProtection="1">
      <alignment horizontal="right" vertical="center" wrapText="1"/>
      <protection/>
    </xf>
    <xf numFmtId="178" fontId="10" fillId="0" borderId="14"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center" wrapText="1"/>
      <protection/>
    </xf>
    <xf numFmtId="0" fontId="3" fillId="0" borderId="67"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6" fillId="0" borderId="70" xfId="0" applyFont="1" applyBorder="1" applyAlignment="1" applyProtection="1">
      <alignment horizontal="center" vertical="top"/>
      <protection/>
    </xf>
    <xf numFmtId="0" fontId="3" fillId="0" borderId="70" xfId="0" applyFont="1" applyBorder="1" applyAlignment="1" applyProtection="1">
      <alignment horizontal="center"/>
      <protection/>
    </xf>
    <xf numFmtId="0" fontId="2" fillId="0" borderId="71" xfId="0" applyFont="1" applyBorder="1" applyAlignment="1" applyProtection="1">
      <alignment horizontal="center" vertical="center"/>
      <protection/>
    </xf>
    <xf numFmtId="0" fontId="7" fillId="0" borderId="72" xfId="0" applyFont="1" applyBorder="1" applyAlignment="1" applyProtection="1">
      <alignment horizontal="left" vertical="top" wrapText="1"/>
      <protection/>
    </xf>
    <xf numFmtId="0" fontId="7" fillId="0" borderId="70" xfId="0" applyFont="1" applyBorder="1" applyAlignment="1" applyProtection="1">
      <alignment horizontal="left" vertical="top" wrapText="1"/>
      <protection/>
    </xf>
    <xf numFmtId="0" fontId="6" fillId="0" borderId="73" xfId="0" applyFont="1" applyBorder="1" applyAlignment="1" applyProtection="1">
      <alignment horizontal="center" vertical="center" wrapText="1"/>
      <protection/>
    </xf>
    <xf numFmtId="0" fontId="6" fillId="0" borderId="74" xfId="0" applyFont="1" applyBorder="1" applyAlignment="1" applyProtection="1">
      <alignment horizontal="center" vertical="center" wrapText="1"/>
      <protection/>
    </xf>
    <xf numFmtId="0" fontId="6" fillId="0" borderId="75"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76" xfId="0" applyFont="1" applyBorder="1" applyAlignment="1" applyProtection="1">
      <alignment horizontal="center" vertical="center" wrapText="1"/>
      <protection/>
    </xf>
    <xf numFmtId="0" fontId="3" fillId="0" borderId="73" xfId="0" applyFont="1" applyBorder="1" applyAlignment="1" applyProtection="1">
      <alignment horizontal="center"/>
      <protection/>
    </xf>
    <xf numFmtId="0" fontId="3" fillId="0" borderId="74" xfId="0" applyFont="1" applyBorder="1" applyAlignment="1" applyProtection="1">
      <alignment horizontal="center"/>
      <protection/>
    </xf>
    <xf numFmtId="0" fontId="3" fillId="0" borderId="75" xfId="0" applyFont="1" applyBorder="1" applyAlignment="1" applyProtection="1">
      <alignment horizontal="center"/>
      <protection/>
    </xf>
    <xf numFmtId="0" fontId="2" fillId="0" borderId="0" xfId="0" applyFont="1" applyBorder="1" applyAlignment="1" applyProtection="1">
      <alignment horizontal="center" vertical="center"/>
      <protection/>
    </xf>
    <xf numFmtId="187" fontId="12" fillId="0" borderId="74" xfId="0" applyNumberFormat="1" applyFont="1" applyBorder="1" applyAlignment="1" applyProtection="1">
      <alignment horizontal="center" vertical="center"/>
      <protection/>
    </xf>
    <xf numFmtId="187" fontId="12" fillId="0" borderId="75" xfId="0" applyNumberFormat="1" applyFont="1" applyBorder="1" applyAlignment="1" applyProtection="1">
      <alignment horizontal="center" vertical="center"/>
      <protection/>
    </xf>
    <xf numFmtId="187" fontId="12" fillId="0" borderId="73" xfId="0" applyNumberFormat="1" applyFont="1" applyBorder="1" applyAlignment="1" applyProtection="1">
      <alignment horizontal="center" vertical="center"/>
      <protection/>
    </xf>
    <xf numFmtId="42" fontId="3" fillId="0" borderId="73" xfId="42" applyFont="1" applyBorder="1" applyAlignment="1" applyProtection="1">
      <alignment horizontal="center"/>
      <protection/>
    </xf>
    <xf numFmtId="42" fontId="3" fillId="0" borderId="75" xfId="42" applyFont="1" applyBorder="1" applyAlignment="1" applyProtection="1">
      <alignment horizontal="center"/>
      <protection/>
    </xf>
    <xf numFmtId="178" fontId="10" fillId="0" borderId="10" xfId="0" applyNumberFormat="1" applyFont="1" applyBorder="1" applyAlignment="1" applyProtection="1">
      <alignment horizontal="right" vertical="center" wrapText="1"/>
      <protection/>
    </xf>
    <xf numFmtId="0" fontId="10" fillId="0" borderId="10" xfId="0" applyFont="1" applyBorder="1" applyAlignment="1" applyProtection="1">
      <alignment horizontal="right" vertical="center" wrapText="1"/>
      <protection/>
    </xf>
    <xf numFmtId="0" fontId="7" fillId="0" borderId="43"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10" fillId="0" borderId="30"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3" fillId="0" borderId="77"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75" xfId="0" applyFont="1" applyBorder="1" applyAlignment="1" applyProtection="1">
      <alignment horizontal="center" vertical="center" wrapText="1"/>
      <protection/>
    </xf>
    <xf numFmtId="0" fontId="16" fillId="0" borderId="43"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0" fillId="0" borderId="78"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5" fillId="0" borderId="10" xfId="0" applyFont="1" applyBorder="1" applyAlignment="1" applyProtection="1">
      <alignment horizontal="center" vertical="center" wrapText="1"/>
      <protection/>
    </xf>
    <xf numFmtId="0" fontId="15" fillId="0" borderId="10"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0" fillId="0" borderId="79" xfId="0" applyFont="1" applyBorder="1" applyAlignment="1" applyProtection="1">
      <alignment horizontal="center" vertical="center" wrapText="1"/>
      <protection/>
    </xf>
    <xf numFmtId="0" fontId="7" fillId="0" borderId="67"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186" fontId="8" fillId="0" borderId="0" xfId="0" applyNumberFormat="1" applyFont="1" applyAlignment="1" applyProtection="1">
      <alignment horizontal="right"/>
      <protection/>
    </xf>
    <xf numFmtId="0" fontId="2" fillId="0" borderId="19"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7" fillId="0" borderId="40" xfId="0" applyFont="1" applyBorder="1" applyAlignment="1" applyProtection="1">
      <alignment horizontal="left" vertical="top"/>
      <protection/>
    </xf>
    <xf numFmtId="0" fontId="7" fillId="0" borderId="41" xfId="0" applyFont="1" applyBorder="1" applyAlignment="1" applyProtection="1">
      <alignment horizontal="left" vertical="top"/>
      <protection/>
    </xf>
    <xf numFmtId="0" fontId="7" fillId="0" borderId="42" xfId="0" applyFont="1" applyBorder="1" applyAlignment="1" applyProtection="1">
      <alignment horizontal="left" vertical="top"/>
      <protection/>
    </xf>
    <xf numFmtId="0" fontId="3" fillId="0" borderId="21" xfId="0" applyFont="1" applyBorder="1" applyAlignment="1" applyProtection="1">
      <alignment horizontal="center"/>
      <protection/>
    </xf>
    <xf numFmtId="0" fontId="3" fillId="0" borderId="80" xfId="0" applyFont="1" applyBorder="1" applyAlignment="1" applyProtection="1">
      <alignment horizontal="center"/>
      <protection/>
    </xf>
    <xf numFmtId="187" fontId="3" fillId="0" borderId="73" xfId="42" applyNumberFormat="1" applyFont="1" applyBorder="1" applyAlignment="1" applyProtection="1">
      <alignment horizontal="center"/>
      <protection/>
    </xf>
    <xf numFmtId="187" fontId="3" fillId="0" borderId="75" xfId="42" applyNumberFormat="1" applyFont="1" applyBorder="1" applyAlignment="1" applyProtection="1">
      <alignment horizontal="center"/>
      <protection/>
    </xf>
    <xf numFmtId="0" fontId="11" fillId="0" borderId="54" xfId="0" applyFont="1" applyBorder="1" applyAlignment="1" applyProtection="1">
      <alignment horizontal="center" vertical="top"/>
      <protection/>
    </xf>
    <xf numFmtId="0" fontId="11" fillId="0" borderId="55" xfId="0" applyFont="1" applyBorder="1" applyAlignment="1" applyProtection="1">
      <alignment horizontal="center" vertical="top"/>
      <protection/>
    </xf>
    <xf numFmtId="0" fontId="11" fillId="0" borderId="56" xfId="0" applyFont="1" applyBorder="1" applyAlignment="1" applyProtection="1">
      <alignment horizontal="center" vertical="top"/>
      <protection/>
    </xf>
    <xf numFmtId="0" fontId="11" fillId="0" borderId="57" xfId="0" applyFont="1" applyBorder="1" applyAlignment="1" applyProtection="1">
      <alignment horizontal="center" vertical="top"/>
      <protection/>
    </xf>
    <xf numFmtId="0" fontId="11" fillId="0" borderId="58" xfId="0" applyFont="1" applyBorder="1" applyAlignment="1" applyProtection="1">
      <alignment horizontal="center" vertical="top"/>
      <protection/>
    </xf>
    <xf numFmtId="0" fontId="11" fillId="0" borderId="59" xfId="0" applyFont="1" applyBorder="1" applyAlignment="1" applyProtection="1">
      <alignment horizontal="center" vertical="top"/>
      <protection/>
    </xf>
    <xf numFmtId="0" fontId="7" fillId="0" borderId="19" xfId="0" applyFont="1" applyBorder="1" applyAlignment="1" applyProtection="1">
      <alignment horizontal="left" vertical="top"/>
      <protection/>
    </xf>
    <xf numFmtId="0" fontId="7" fillId="0" borderId="0" xfId="0" applyFont="1" applyBorder="1" applyAlignment="1" applyProtection="1">
      <alignment horizontal="left" vertical="top"/>
      <protection/>
    </xf>
    <xf numFmtId="0" fontId="7" fillId="0" borderId="17" xfId="0" applyFont="1" applyBorder="1" applyAlignment="1" applyProtection="1">
      <alignment horizontal="left" vertical="top"/>
      <protection/>
    </xf>
    <xf numFmtId="0" fontId="7" fillId="0" borderId="44" xfId="0" applyFont="1" applyBorder="1" applyAlignment="1" applyProtection="1">
      <alignment horizontal="left" vertical="top"/>
      <protection/>
    </xf>
    <xf numFmtId="0" fontId="7" fillId="0" borderId="25" xfId="0" applyFont="1" applyBorder="1" applyAlignment="1" applyProtection="1">
      <alignment horizontal="left" vertical="top"/>
      <protection/>
    </xf>
    <xf numFmtId="0" fontId="7" fillId="0" borderId="60" xfId="0" applyFont="1" applyBorder="1" applyAlignment="1" applyProtection="1">
      <alignment horizontal="left" vertical="top"/>
      <protection/>
    </xf>
    <xf numFmtId="0" fontId="2" fillId="0" borderId="2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10" fillId="0" borderId="18" xfId="0" applyFont="1" applyBorder="1" applyAlignment="1" applyProtection="1">
      <alignment horizontal="distributed" vertical="center"/>
      <protection/>
    </xf>
    <xf numFmtId="0" fontId="6" fillId="0" borderId="67"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9" fillId="0" borderId="0" xfId="0" applyFont="1" applyAlignment="1" applyProtection="1">
      <alignment horizontal="center" vertical="center"/>
      <protection/>
    </xf>
    <xf numFmtId="0" fontId="7" fillId="0" borderId="68" xfId="0" applyFont="1" applyBorder="1" applyAlignment="1" applyProtection="1">
      <alignment horizontal="center" vertical="center" wrapText="1"/>
      <protection/>
    </xf>
    <xf numFmtId="0" fontId="7" fillId="0" borderId="69" xfId="0" applyFont="1" applyBorder="1" applyAlignment="1" applyProtection="1">
      <alignment horizontal="center" vertical="center" wrapText="1"/>
      <protection/>
    </xf>
    <xf numFmtId="0" fontId="7" fillId="0" borderId="79" xfId="0" applyFont="1" applyBorder="1" applyAlignment="1" applyProtection="1">
      <alignment horizontal="center" vertical="center" wrapText="1"/>
      <protection/>
    </xf>
    <xf numFmtId="41" fontId="14" fillId="24" borderId="34" xfId="34" applyFont="1" applyFill="1" applyBorder="1" applyAlignment="1" applyProtection="1">
      <alignment horizontal="center" vertical="center"/>
      <protection locked="0"/>
    </xf>
    <xf numFmtId="41" fontId="14" fillId="24" borderId="36" xfId="34" applyFont="1" applyFill="1" applyBorder="1" applyAlignment="1" applyProtection="1">
      <alignment horizontal="center" vertical="center"/>
      <protection locked="0"/>
    </xf>
    <xf numFmtId="41" fontId="14" fillId="24" borderId="32" xfId="34" applyFont="1" applyFill="1" applyBorder="1" applyAlignment="1" applyProtection="1">
      <alignment horizontal="center" vertical="center"/>
      <protection locked="0"/>
    </xf>
    <xf numFmtId="41" fontId="14" fillId="24" borderId="62" xfId="34" applyFont="1" applyFill="1" applyBorder="1" applyAlignment="1" applyProtection="1">
      <alignment horizontal="center" vertical="center"/>
      <protection locked="0"/>
    </xf>
    <xf numFmtId="0" fontId="2" fillId="5" borderId="0" xfId="0" applyNumberFormat="1" applyFont="1" applyFill="1" applyBorder="1" applyAlignment="1" applyProtection="1">
      <alignment horizontal="left" vertical="center"/>
      <protection locked="0"/>
    </xf>
    <xf numFmtId="0" fontId="7" fillId="0" borderId="21" xfId="0" applyFont="1" applyBorder="1" applyAlignment="1" applyProtection="1">
      <alignment horizontal="center" vertical="top"/>
      <protection/>
    </xf>
    <xf numFmtId="0" fontId="7" fillId="0" borderId="15" xfId="0" applyFont="1" applyBorder="1" applyAlignment="1" applyProtection="1">
      <alignment horizontal="center" vertical="top"/>
      <protection/>
    </xf>
    <xf numFmtId="0" fontId="7" fillId="0" borderId="16" xfId="0" applyFont="1" applyBorder="1" applyAlignment="1" applyProtection="1">
      <alignment horizontal="center" vertical="top"/>
      <protection/>
    </xf>
    <xf numFmtId="0" fontId="3" fillId="4" borderId="43"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4" borderId="14" xfId="0" applyFont="1" applyFill="1" applyBorder="1" applyAlignment="1" applyProtection="1">
      <alignment vertical="center" wrapText="1"/>
      <protection locked="0"/>
    </xf>
    <xf numFmtId="0" fontId="2" fillId="5" borderId="13" xfId="0" applyFont="1" applyFill="1" applyBorder="1" applyAlignment="1" applyProtection="1">
      <alignment horizontal="left" vertical="center"/>
      <protection locked="0"/>
    </xf>
    <xf numFmtId="0" fontId="10" fillId="8" borderId="18" xfId="0" applyFont="1" applyFill="1" applyBorder="1" applyAlignment="1" applyProtection="1">
      <alignment horizontal="left"/>
      <protection locked="0"/>
    </xf>
    <xf numFmtId="0" fontId="10" fillId="8" borderId="22" xfId="0" applyFont="1" applyFill="1" applyBorder="1" applyAlignment="1" applyProtection="1">
      <alignment horizontal="left"/>
      <protection locked="0"/>
    </xf>
    <xf numFmtId="0" fontId="2" fillId="0" borderId="21"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0" fillId="0" borderId="21" xfId="0" applyFont="1" applyBorder="1" applyAlignment="1" applyProtection="1">
      <alignment horizontal="distributed" vertical="center"/>
      <protection/>
    </xf>
    <xf numFmtId="0" fontId="10" fillId="0" borderId="15" xfId="0" applyFont="1" applyBorder="1" applyAlignment="1" applyProtection="1">
      <alignment horizontal="distributed" vertical="center"/>
      <protection/>
    </xf>
    <xf numFmtId="0" fontId="7" fillId="0" borderId="55" xfId="0" applyFont="1" applyBorder="1" applyAlignment="1" applyProtection="1">
      <alignment horizontal="center" vertical="top"/>
      <protection/>
    </xf>
    <xf numFmtId="0" fontId="7" fillId="0" borderId="56" xfId="0" applyFont="1" applyBorder="1" applyAlignment="1" applyProtection="1">
      <alignment horizontal="center" vertical="top"/>
      <protection/>
    </xf>
    <xf numFmtId="0" fontId="7" fillId="0" borderId="57" xfId="0" applyFont="1" applyBorder="1" applyAlignment="1" applyProtection="1">
      <alignment horizontal="center" vertical="top"/>
      <protection/>
    </xf>
    <xf numFmtId="0" fontId="7" fillId="0" borderId="58" xfId="0" applyFont="1" applyBorder="1" applyAlignment="1" applyProtection="1">
      <alignment horizontal="center" vertical="top"/>
      <protection/>
    </xf>
    <xf numFmtId="0" fontId="7" fillId="0" borderId="59" xfId="0" applyFont="1" applyBorder="1" applyAlignment="1" applyProtection="1">
      <alignment horizontal="center" vertical="top"/>
      <protection/>
    </xf>
    <xf numFmtId="0" fontId="7" fillId="26" borderId="21" xfId="0" applyFont="1" applyFill="1" applyBorder="1" applyAlignment="1" applyProtection="1">
      <alignment horizontal="left" vertical="center" shrinkToFit="1"/>
      <protection locked="0"/>
    </xf>
    <xf numFmtId="0" fontId="7" fillId="26" borderId="15" xfId="0" applyFont="1" applyFill="1" applyBorder="1" applyAlignment="1" applyProtection="1">
      <alignment horizontal="left" vertical="center" shrinkToFit="1"/>
      <protection locked="0"/>
    </xf>
    <xf numFmtId="0" fontId="7" fillId="26" borderId="16" xfId="0" applyFont="1" applyFill="1" applyBorder="1" applyAlignment="1" applyProtection="1">
      <alignment horizontal="left" vertical="center" shrinkToFit="1"/>
      <protection locked="0"/>
    </xf>
    <xf numFmtId="0" fontId="7" fillId="26" borderId="19" xfId="0" applyFont="1" applyFill="1" applyBorder="1" applyAlignment="1" applyProtection="1">
      <alignment horizontal="left" vertical="center" shrinkToFit="1"/>
      <protection locked="0"/>
    </xf>
    <xf numFmtId="0" fontId="7" fillId="26" borderId="0" xfId="0" applyFont="1" applyFill="1" applyBorder="1" applyAlignment="1" applyProtection="1">
      <alignment horizontal="left" vertical="center" shrinkToFit="1"/>
      <protection locked="0"/>
    </xf>
    <xf numFmtId="0" fontId="7" fillId="26" borderId="17" xfId="0" applyFont="1" applyFill="1" applyBorder="1" applyAlignment="1" applyProtection="1">
      <alignment horizontal="left" vertical="center" shrinkToFit="1"/>
      <protection locked="0"/>
    </xf>
    <xf numFmtId="0" fontId="5" fillId="0" borderId="81" xfId="0" applyFont="1" applyBorder="1" applyAlignment="1" applyProtection="1">
      <alignment horizontal="center" vertical="center"/>
      <protection hidden="1"/>
    </xf>
    <xf numFmtId="0" fontId="5" fillId="0" borderId="82" xfId="0" applyFont="1" applyBorder="1" applyAlignment="1" applyProtection="1">
      <alignment horizontal="center" vertical="center"/>
      <protection hidden="1"/>
    </xf>
    <xf numFmtId="0" fontId="3" fillId="0" borderId="21"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7" fillId="8" borderId="43" xfId="0" applyFont="1" applyFill="1" applyBorder="1" applyAlignment="1" applyProtection="1">
      <alignment horizontal="center" vertical="center" shrinkToFit="1"/>
      <protection locked="0"/>
    </xf>
    <xf numFmtId="0" fontId="7" fillId="8" borderId="13" xfId="0" applyFont="1" applyFill="1" applyBorder="1" applyAlignment="1" applyProtection="1">
      <alignment horizontal="center" vertical="center" shrinkToFit="1"/>
      <protection locked="0"/>
    </xf>
    <xf numFmtId="0" fontId="7" fillId="8" borderId="14" xfId="0" applyFont="1" applyFill="1" applyBorder="1" applyAlignment="1" applyProtection="1">
      <alignment horizontal="center" vertical="center" shrinkToFit="1"/>
      <protection locked="0"/>
    </xf>
    <xf numFmtId="193" fontId="10" fillId="0" borderId="10" xfId="34" applyNumberFormat="1" applyFont="1" applyBorder="1" applyAlignment="1" applyProtection="1">
      <alignment horizontal="right" vertical="center" shrinkToFit="1"/>
      <protection hidden="1"/>
    </xf>
    <xf numFmtId="0" fontId="7" fillId="0" borderId="13" xfId="0" applyFont="1" applyBorder="1" applyAlignment="1" applyProtection="1">
      <alignment horizontal="right" vertical="center"/>
      <protection hidden="1" locked="0"/>
    </xf>
    <xf numFmtId="0" fontId="7" fillId="0" borderId="14" xfId="0" applyFont="1" applyBorder="1" applyAlignment="1" applyProtection="1">
      <alignment horizontal="right" vertical="center"/>
      <protection hidden="1" locked="0"/>
    </xf>
    <xf numFmtId="195" fontId="10" fillId="8" borderId="10" xfId="0" applyNumberFormat="1" applyFont="1" applyFill="1" applyBorder="1" applyAlignment="1" applyProtection="1">
      <alignment horizontal="right" vertical="center" shrinkToFit="1"/>
      <protection locked="0"/>
    </xf>
    <xf numFmtId="0" fontId="10" fillId="8" borderId="43" xfId="0" applyFont="1" applyFill="1" applyBorder="1" applyAlignment="1" applyProtection="1">
      <alignment horizontal="left" vertical="center" wrapText="1" shrinkToFit="1"/>
      <protection locked="0"/>
    </xf>
    <xf numFmtId="0" fontId="10" fillId="8" borderId="13" xfId="0" applyFont="1" applyFill="1" applyBorder="1" applyAlignment="1" applyProtection="1">
      <alignment horizontal="left" vertical="center" wrapText="1" shrinkToFit="1"/>
      <protection locked="0"/>
    </xf>
    <xf numFmtId="0" fontId="10" fillId="8" borderId="14" xfId="0" applyFont="1" applyFill="1" applyBorder="1" applyAlignment="1" applyProtection="1">
      <alignment horizontal="left" vertical="center" wrapText="1" shrinkToFit="1"/>
      <protection locked="0"/>
    </xf>
    <xf numFmtId="42" fontId="3" fillId="0" borderId="43" xfId="42" applyFont="1" applyBorder="1" applyAlignment="1" applyProtection="1">
      <alignment horizontal="center" shrinkToFit="1"/>
      <protection/>
    </xf>
    <xf numFmtId="42" fontId="3" fillId="0" borderId="14" xfId="42" applyFont="1" applyBorder="1" applyAlignment="1" applyProtection="1">
      <alignment horizontal="center" shrinkToFit="1"/>
      <protection/>
    </xf>
    <xf numFmtId="178" fontId="10" fillId="8" borderId="10" xfId="0" applyNumberFormat="1" applyFont="1" applyFill="1" applyBorder="1" applyAlignment="1" applyProtection="1">
      <alignment horizontal="center" vertical="center" shrinkToFit="1"/>
      <protection locked="0"/>
    </xf>
    <xf numFmtId="0" fontId="2" fillId="3" borderId="10" xfId="0" applyFont="1" applyFill="1" applyBorder="1" applyAlignment="1" applyProtection="1">
      <alignment vertical="center"/>
      <protection locked="0"/>
    </xf>
    <xf numFmtId="0" fontId="7" fillId="26" borderId="20" xfId="0" applyFont="1" applyFill="1" applyBorder="1" applyAlignment="1" applyProtection="1">
      <alignment horizontal="left" vertical="center" shrinkToFit="1"/>
      <protection locked="0"/>
    </xf>
    <xf numFmtId="0" fontId="7" fillId="26" borderId="18" xfId="0" applyFont="1" applyFill="1" applyBorder="1" applyAlignment="1" applyProtection="1">
      <alignment horizontal="left" vertical="center" shrinkToFit="1"/>
      <protection locked="0"/>
    </xf>
    <xf numFmtId="0" fontId="7" fillId="26" borderId="22" xfId="0" applyFont="1" applyFill="1" applyBorder="1" applyAlignment="1" applyProtection="1">
      <alignment horizontal="left" vertical="center" shrinkToFit="1"/>
      <protection locked="0"/>
    </xf>
    <xf numFmtId="0" fontId="7" fillId="0" borderId="83" xfId="0" applyFont="1" applyBorder="1" applyAlignment="1" applyProtection="1">
      <alignment horizontal="left" vertical="top"/>
      <protection/>
    </xf>
    <xf numFmtId="0" fontId="7" fillId="0" borderId="84" xfId="0" applyFont="1" applyBorder="1" applyAlignment="1" applyProtection="1">
      <alignment horizontal="left" vertical="top"/>
      <protection/>
    </xf>
    <xf numFmtId="0" fontId="7" fillId="0" borderId="85" xfId="0" applyFont="1" applyBorder="1" applyAlignment="1" applyProtection="1">
      <alignment horizontal="left" vertical="top"/>
      <protection/>
    </xf>
    <xf numFmtId="0" fontId="7" fillId="0" borderId="20" xfId="0" applyFont="1" applyBorder="1" applyAlignment="1" applyProtection="1">
      <alignment horizontal="left" vertical="top"/>
      <protection/>
    </xf>
    <xf numFmtId="0" fontId="7" fillId="0" borderId="18" xfId="0" applyFont="1" applyBorder="1" applyAlignment="1" applyProtection="1">
      <alignment horizontal="left" vertical="top"/>
      <protection/>
    </xf>
    <xf numFmtId="0" fontId="7" fillId="0" borderId="22" xfId="0" applyFont="1" applyBorder="1" applyAlignment="1" applyProtection="1">
      <alignment horizontal="left" vertical="top"/>
      <protection/>
    </xf>
    <xf numFmtId="0" fontId="3" fillId="0" borderId="2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10" fillId="8" borderId="10" xfId="0" applyFont="1" applyFill="1" applyBorder="1" applyAlignment="1" applyProtection="1">
      <alignment horizontal="left" vertical="center" wrapText="1"/>
      <protection locked="0"/>
    </xf>
    <xf numFmtId="0" fontId="10" fillId="8" borderId="43" xfId="0" applyFont="1" applyFill="1" applyBorder="1" applyAlignment="1" applyProtection="1">
      <alignment horizontal="center" vertical="center" wrapText="1"/>
      <protection locked="0"/>
    </xf>
    <xf numFmtId="0" fontId="10" fillId="8" borderId="13" xfId="0" applyFont="1" applyFill="1" applyBorder="1" applyAlignment="1" applyProtection="1">
      <alignment horizontal="center" vertical="center" wrapText="1"/>
      <protection locked="0"/>
    </xf>
    <xf numFmtId="0" fontId="10" fillId="8" borderId="14" xfId="0" applyFont="1" applyFill="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10" fillId="8" borderId="43" xfId="0" applyFont="1" applyFill="1" applyBorder="1" applyAlignment="1" applyProtection="1">
      <alignment horizontal="left" vertical="center" wrapText="1"/>
      <protection locked="0"/>
    </xf>
    <xf numFmtId="0" fontId="10" fillId="8" borderId="13" xfId="0" applyFont="1" applyFill="1" applyBorder="1" applyAlignment="1" applyProtection="1">
      <alignment horizontal="left" vertical="center" wrapText="1"/>
      <protection locked="0"/>
    </xf>
    <xf numFmtId="0" fontId="10" fillId="8" borderId="14" xfId="0" applyFont="1" applyFill="1" applyBorder="1" applyAlignment="1" applyProtection="1">
      <alignment horizontal="left" vertical="center" wrapText="1"/>
      <protection locked="0"/>
    </xf>
    <xf numFmtId="187" fontId="3" fillId="0" borderId="43" xfId="42" applyNumberFormat="1" applyFont="1" applyBorder="1" applyAlignment="1" applyProtection="1">
      <alignment horizontal="center" shrinkToFit="1"/>
      <protection/>
    </xf>
    <xf numFmtId="187" fontId="3" fillId="0" borderId="14" xfId="42" applyNumberFormat="1" applyFont="1" applyBorder="1" applyAlignment="1" applyProtection="1">
      <alignment horizontal="center" shrinkToFit="1"/>
      <protection/>
    </xf>
    <xf numFmtId="41" fontId="10" fillId="8" borderId="43" xfId="34" applyFont="1" applyFill="1" applyBorder="1" applyAlignment="1" applyProtection="1">
      <alignment horizontal="right" vertical="center" shrinkToFit="1"/>
      <protection locked="0"/>
    </xf>
    <xf numFmtId="41" fontId="10" fillId="8" borderId="14" xfId="34" applyFont="1" applyFill="1" applyBorder="1" applyAlignment="1" applyProtection="1">
      <alignment horizontal="right" vertical="center" shrinkToFit="1"/>
      <protection locked="0"/>
    </xf>
    <xf numFmtId="0" fontId="3" fillId="0" borderId="43" xfId="0" applyFont="1" applyBorder="1" applyAlignment="1" applyProtection="1">
      <alignment horizontal="center" vertical="center" wrapText="1" shrinkToFit="1"/>
      <protection/>
    </xf>
    <xf numFmtId="0" fontId="3" fillId="0" borderId="13" xfId="0" applyFont="1" applyBorder="1" applyAlignment="1" applyProtection="1">
      <alignment horizontal="center" vertical="center" wrapText="1" shrinkToFit="1"/>
      <protection/>
    </xf>
    <xf numFmtId="0" fontId="3" fillId="0" borderId="14" xfId="0" applyFont="1" applyBorder="1" applyAlignment="1" applyProtection="1">
      <alignment horizontal="center" vertical="center" wrapText="1" shrinkToFit="1"/>
      <protection/>
    </xf>
    <xf numFmtId="0" fontId="3" fillId="0" borderId="43" xfId="0" applyFont="1" applyBorder="1" applyAlignment="1" applyProtection="1">
      <alignment horizontal="center" wrapText="1" shrinkToFit="1"/>
      <protection/>
    </xf>
    <xf numFmtId="0" fontId="3" fillId="0" borderId="13" xfId="0" applyFont="1" applyBorder="1" applyAlignment="1" applyProtection="1">
      <alignment horizontal="center" wrapText="1" shrinkToFit="1"/>
      <protection/>
    </xf>
    <xf numFmtId="0" fontId="3" fillId="0" borderId="14" xfId="0" applyFont="1" applyBorder="1" applyAlignment="1" applyProtection="1">
      <alignment horizontal="center" wrapText="1" shrinkToFit="1"/>
      <protection/>
    </xf>
    <xf numFmtId="0" fontId="10" fillId="8" borderId="10" xfId="0" applyFont="1" applyFill="1" applyBorder="1" applyAlignment="1" applyProtection="1">
      <alignment horizontal="left" vertical="center" wrapText="1" shrinkToFit="1"/>
      <protection locked="0"/>
    </xf>
    <xf numFmtId="41" fontId="7" fillId="8" borderId="43" xfId="34" applyFont="1" applyFill="1" applyBorder="1" applyAlignment="1" applyProtection="1">
      <alignment horizontal="right" vertical="center" shrinkToFit="1"/>
      <protection locked="0"/>
    </xf>
    <xf numFmtId="41" fontId="7" fillId="8" borderId="14" xfId="34" applyFont="1" applyFill="1" applyBorder="1" applyAlignment="1" applyProtection="1">
      <alignment horizontal="right" vertical="center" shrinkToFit="1"/>
      <protection locked="0"/>
    </xf>
    <xf numFmtId="0" fontId="7" fillId="8" borderId="10" xfId="0" applyFont="1" applyFill="1" applyBorder="1" applyAlignment="1" applyProtection="1">
      <alignment horizontal="center" vertical="center" shrinkToFit="1"/>
      <protection locked="0"/>
    </xf>
    <xf numFmtId="0" fontId="48" fillId="8" borderId="10" xfId="0" applyFont="1" applyFill="1" applyBorder="1" applyAlignment="1" applyProtection="1">
      <alignment horizontal="center" vertical="center" wrapText="1" shrinkToFit="1"/>
      <protection locked="0"/>
    </xf>
    <xf numFmtId="0" fontId="48" fillId="8" borderId="10" xfId="0" applyFont="1" applyFill="1" applyBorder="1" applyAlignment="1" applyProtection="1">
      <alignment horizontal="center" vertical="center" shrinkToFit="1"/>
      <protection locked="0"/>
    </xf>
    <xf numFmtId="187" fontId="11" fillId="0" borderId="43" xfId="0" applyNumberFormat="1" applyFont="1" applyFill="1" applyBorder="1" applyAlignment="1" applyProtection="1">
      <alignment horizontal="right" vertical="center" shrinkToFit="1"/>
      <protection hidden="1"/>
    </xf>
    <xf numFmtId="187" fontId="11" fillId="0" borderId="13" xfId="0" applyNumberFormat="1" applyFont="1" applyFill="1" applyBorder="1" applyAlignment="1" applyProtection="1">
      <alignment horizontal="right" vertical="center" shrinkToFit="1"/>
      <protection hidden="1"/>
    </xf>
    <xf numFmtId="187" fontId="11" fillId="0" borderId="14" xfId="0" applyNumberFormat="1" applyFont="1" applyFill="1" applyBorder="1" applyAlignment="1" applyProtection="1">
      <alignment horizontal="right" vertical="center" shrinkToFit="1"/>
      <protection hidden="1"/>
    </xf>
    <xf numFmtId="0" fontId="10" fillId="8" borderId="10"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left" vertical="center" wrapText="1"/>
      <protection locked="0"/>
    </xf>
    <xf numFmtId="205" fontId="16" fillId="0" borderId="0" xfId="0" applyNumberFormat="1" applyFont="1" applyAlignment="1" applyProtection="1">
      <alignment horizontal="right"/>
      <protection hidden="1" locked="0"/>
    </xf>
    <xf numFmtId="0" fontId="5" fillId="0" borderId="8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3" fillId="0" borderId="43" xfId="45" applyFont="1" applyBorder="1" applyAlignment="1" applyProtection="1">
      <alignment horizontal="center" vertical="center"/>
      <protection/>
    </xf>
    <xf numFmtId="0" fontId="42" fillId="0" borderId="13" xfId="45" applyFont="1" applyBorder="1" applyAlignment="1" applyProtection="1">
      <alignment horizontal="center" vertical="center"/>
      <protection/>
    </xf>
    <xf numFmtId="0" fontId="42" fillId="0" borderId="14" xfId="45" applyFont="1" applyBorder="1" applyAlignment="1" applyProtection="1">
      <alignment horizontal="center" vertical="center"/>
      <protection/>
    </xf>
    <xf numFmtId="0" fontId="28" fillId="0" borderId="10" xfId="45" applyBorder="1" applyAlignment="1" applyProtection="1">
      <alignment horizontal="center"/>
      <protection/>
    </xf>
    <xf numFmtId="0" fontId="3" fillId="0" borderId="10" xfId="0" applyFont="1" applyBorder="1" applyAlignment="1">
      <alignment horizontal="left" vertical="center" wrapText="1"/>
    </xf>
    <xf numFmtId="0" fontId="2" fillId="0" borderId="70"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7" fillId="0" borderId="43" xfId="45" applyFont="1" applyBorder="1" applyAlignment="1" applyProtection="1">
      <alignment horizontal="center" vertical="center"/>
      <protection/>
    </xf>
    <xf numFmtId="0" fontId="5" fillId="0" borderId="13" xfId="45" applyFont="1" applyBorder="1" applyAlignment="1" applyProtection="1">
      <alignment horizontal="center" vertical="center"/>
      <protection/>
    </xf>
    <xf numFmtId="0" fontId="5" fillId="0" borderId="14" xfId="45" applyFont="1" applyBorder="1" applyAlignment="1" applyProtection="1">
      <alignment horizontal="center" vertical="center"/>
      <protection/>
    </xf>
    <xf numFmtId="0" fontId="3" fillId="0" borderId="10" xfId="0" applyFont="1" applyBorder="1" applyAlignment="1">
      <alignment horizontal="center" vertical="center" wrapText="1"/>
    </xf>
    <xf numFmtId="0" fontId="3" fillId="24" borderId="10" xfId="0" applyFont="1" applyFill="1" applyBorder="1" applyAlignment="1">
      <alignment horizontal="center" wrapText="1"/>
    </xf>
    <xf numFmtId="0" fontId="3" fillId="0" borderId="70" xfId="0" applyFont="1" applyBorder="1" applyAlignment="1">
      <alignment horizontal="left" vertical="center" wrapText="1"/>
    </xf>
    <xf numFmtId="0" fontId="3" fillId="0" borderId="88"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1" fillId="24" borderId="71" xfId="0" applyFont="1" applyFill="1" applyBorder="1" applyAlignment="1">
      <alignment horizontal="center" vertical="center"/>
    </xf>
    <xf numFmtId="0" fontId="11" fillId="24" borderId="67" xfId="0" applyFont="1" applyFill="1" applyBorder="1" applyAlignment="1">
      <alignment horizontal="center" vertical="center"/>
    </xf>
    <xf numFmtId="0" fontId="11" fillId="24" borderId="69" xfId="0" applyFont="1" applyFill="1" applyBorder="1" applyAlignment="1">
      <alignment horizontal="center" vertical="center"/>
    </xf>
    <xf numFmtId="0" fontId="3" fillId="0" borderId="0" xfId="0" applyFont="1" applyAlignment="1">
      <alignment horizont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8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90" xfId="0" applyFont="1" applyBorder="1" applyAlignment="1">
      <alignment horizontal="center" vertical="center"/>
    </xf>
    <xf numFmtId="0" fontId="3" fillId="0" borderId="43" xfId="0" applyFont="1" applyBorder="1" applyAlignment="1">
      <alignment horizontal="center" vertical="center"/>
    </xf>
    <xf numFmtId="0" fontId="3" fillId="0" borderId="13" xfId="0" applyFont="1" applyBorder="1" applyAlignment="1">
      <alignment horizontal="center" vertical="center"/>
    </xf>
    <xf numFmtId="0" fontId="3" fillId="0" borderId="66" xfId="0" applyFont="1" applyBorder="1" applyAlignment="1">
      <alignment horizontal="center" vertic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61" xfId="0" applyFont="1" applyBorder="1" applyAlignment="1">
      <alignment horizontal="center" vertical="center"/>
    </xf>
    <xf numFmtId="0" fontId="3" fillId="0" borderId="91" xfId="0" applyFont="1" applyBorder="1" applyAlignment="1">
      <alignment horizontal="center" vertical="center"/>
    </xf>
    <xf numFmtId="0" fontId="3" fillId="0" borderId="26"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Border="1" applyAlignment="1">
      <alignment horizontal="left"/>
    </xf>
    <xf numFmtId="0" fontId="7" fillId="0" borderId="32" xfId="0" applyFont="1" applyBorder="1" applyAlignment="1">
      <alignment horizontal="left" vertical="center"/>
    </xf>
    <xf numFmtId="0" fontId="7" fillId="0" borderId="26" xfId="0" applyFont="1" applyBorder="1" applyAlignment="1">
      <alignment horizontal="left" vertical="center"/>
    </xf>
    <xf numFmtId="0" fontId="7" fillId="0" borderId="62" xfId="0" applyFont="1" applyBorder="1" applyAlignment="1">
      <alignment horizontal="left" vertical="center"/>
    </xf>
    <xf numFmtId="0" fontId="31" fillId="16" borderId="0" xfId="0" applyFont="1" applyFill="1" applyAlignment="1">
      <alignment horizontal="center"/>
    </xf>
    <xf numFmtId="0" fontId="3" fillId="0" borderId="26" xfId="0" applyFont="1" applyBorder="1" applyAlignment="1">
      <alignment horizontal="left"/>
    </xf>
    <xf numFmtId="0" fontId="7" fillId="0" borderId="31" xfId="0" applyFont="1" applyBorder="1" applyAlignment="1">
      <alignment horizontal="left"/>
    </xf>
    <xf numFmtId="0" fontId="7" fillId="0" borderId="0" xfId="0" applyFont="1" applyBorder="1" applyAlignment="1">
      <alignment horizontal="left"/>
    </xf>
    <xf numFmtId="0" fontId="7" fillId="0" borderId="61"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8">
    <dxf>
      <fill>
        <patternFill>
          <bgColor indexed="35"/>
        </patternFill>
      </fill>
    </dxf>
    <dxf>
      <font>
        <color indexed="10"/>
      </font>
      <fill>
        <patternFill>
          <bgColor indexed="13"/>
        </patternFill>
      </fill>
    </dxf>
    <dxf>
      <fill>
        <patternFill>
          <bgColor indexed="35"/>
        </patternFill>
      </fill>
    </dxf>
    <dxf>
      <font>
        <color indexed="10"/>
      </font>
      <fill>
        <patternFill>
          <bgColor indexed="13"/>
        </patternFill>
      </fill>
    </dxf>
    <dxf>
      <font>
        <b/>
        <i/>
        <color rgb="FFFF0000"/>
      </font>
      <fill>
        <patternFill>
          <bgColor rgb="FFFFFF00"/>
        </patternFill>
      </fill>
    </dxf>
    <dxf>
      <fill>
        <patternFill>
          <bgColor indexed="35"/>
        </patternFill>
      </fill>
    </dxf>
    <dxf>
      <font>
        <b/>
        <i/>
        <color rgb="FFFF0000"/>
      </font>
      <fill>
        <patternFill>
          <bgColor rgb="FFFFFF00"/>
        </patternFill>
      </fill>
    </dxf>
    <dxf>
      <fill>
        <patternFill>
          <bgColor indexed="3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108;&#20195;&#20581;&#20445;&#35036;&#20805;&#20445;&#36027;&#25187;&#32371;&#33287;&#21542;&#26597;&#26680;&#34920;!A1" /></Relationships>
</file>

<file path=xl/drawings/_rels/drawing2.xml.rels><?xml version="1.0" encoding="utf-8" standalone="yes"?><Relationships xmlns="http://schemas.openxmlformats.org/package/2006/relationships"><Relationship Id="rId1" Type="http://schemas.openxmlformats.org/officeDocument/2006/relationships/hyperlink" Target="#&#20108;&#20195;&#20581;&#20445;&#35036;&#20805;&#20445;&#36027;&#25187;&#32371;&#33287;&#21542;&#26597;&#26680;&#34920;!A1" /></Relationships>
</file>

<file path=xl/drawings/_rels/drawing6.xml.rels><?xml version="1.0" encoding="utf-8" standalone="yes"?><Relationships xmlns="http://schemas.openxmlformats.org/package/2006/relationships"><Relationship Id="rId1" Type="http://schemas.openxmlformats.org/officeDocument/2006/relationships/hyperlink" Target="#'03_&#38936;&#25818;(&#37912;&#40670;&#36027;)_'!A1" /><Relationship Id="rId2" Type="http://schemas.openxmlformats.org/officeDocument/2006/relationships/hyperlink" Target="#'03_&#38936;&#25818;(&#37912;&#40670;&#36027;)_'!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171450</xdr:colOff>
      <xdr:row>29</xdr:row>
      <xdr:rowOff>190500</xdr:rowOff>
    </xdr:from>
    <xdr:to>
      <xdr:col>30</xdr:col>
      <xdr:colOff>390525</xdr:colOff>
      <xdr:row>31</xdr:row>
      <xdr:rowOff>76200</xdr:rowOff>
    </xdr:to>
    <xdr:sp>
      <xdr:nvSpPr>
        <xdr:cNvPr id="1" name="AutoShape 14">
          <a:hlinkClick r:id="rId1"/>
        </xdr:cNvPr>
        <xdr:cNvSpPr>
          <a:spLocks/>
        </xdr:cNvSpPr>
      </xdr:nvSpPr>
      <xdr:spPr>
        <a:xfrm>
          <a:off x="10229850" y="2619375"/>
          <a:ext cx="904875" cy="428625"/>
        </a:xfrm>
        <a:custGeom>
          <a:pathLst>
            <a:path h="21600" w="21600">
              <a:moveTo>
                <a:pt x="16283" y="0"/>
              </a:moveTo>
              <a:lnTo>
                <a:pt x="16283" y="5178"/>
              </a:lnTo>
              <a:lnTo>
                <a:pt x="3375" y="5178"/>
              </a:lnTo>
              <a:lnTo>
                <a:pt x="3375" y="16422"/>
              </a:lnTo>
              <a:lnTo>
                <a:pt x="16283" y="16422"/>
              </a:lnTo>
              <a:lnTo>
                <a:pt x="16283" y="21600"/>
              </a:lnTo>
              <a:lnTo>
                <a:pt x="21600" y="10800"/>
              </a:lnTo>
              <a:lnTo>
                <a:pt x="16283" y="0"/>
              </a:lnTo>
              <a:close/>
            </a:path>
            <a:path h="21600" w="21600">
              <a:moveTo>
                <a:pt x="1350" y="5178"/>
              </a:moveTo>
              <a:lnTo>
                <a:pt x="1350" y="16422"/>
              </a:lnTo>
              <a:lnTo>
                <a:pt x="2700" y="16422"/>
              </a:lnTo>
              <a:lnTo>
                <a:pt x="2700" y="5178"/>
              </a:lnTo>
              <a:lnTo>
                <a:pt x="1350" y="5178"/>
              </a:lnTo>
              <a:close/>
            </a:path>
            <a:path h="21600" w="21600">
              <a:moveTo>
                <a:pt x="0" y="5178"/>
              </a:moveTo>
              <a:lnTo>
                <a:pt x="0" y="16422"/>
              </a:lnTo>
              <a:lnTo>
                <a:pt x="675" y="16422"/>
              </a:lnTo>
              <a:lnTo>
                <a:pt x="675" y="5178"/>
              </a:lnTo>
              <a:lnTo>
                <a:pt x="0" y="5178"/>
              </a:lnTo>
              <a:close/>
            </a:path>
          </a:pathLst>
        </a:custGeom>
        <a:solidFill>
          <a:srgbClr val="800000"/>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171450</xdr:colOff>
      <xdr:row>29</xdr:row>
      <xdr:rowOff>190500</xdr:rowOff>
    </xdr:from>
    <xdr:to>
      <xdr:col>30</xdr:col>
      <xdr:colOff>390525</xdr:colOff>
      <xdr:row>31</xdr:row>
      <xdr:rowOff>76200</xdr:rowOff>
    </xdr:to>
    <xdr:sp>
      <xdr:nvSpPr>
        <xdr:cNvPr id="1" name="AutoShape 14">
          <a:hlinkClick r:id="rId1"/>
        </xdr:cNvPr>
        <xdr:cNvSpPr>
          <a:spLocks/>
        </xdr:cNvSpPr>
      </xdr:nvSpPr>
      <xdr:spPr>
        <a:xfrm>
          <a:off x="10563225" y="2781300"/>
          <a:ext cx="904875" cy="514350"/>
        </a:xfrm>
        <a:custGeom>
          <a:pathLst>
            <a:path h="21600" w="21600">
              <a:moveTo>
                <a:pt x="16283" y="0"/>
              </a:moveTo>
              <a:lnTo>
                <a:pt x="16283" y="5178"/>
              </a:lnTo>
              <a:lnTo>
                <a:pt x="3375" y="5178"/>
              </a:lnTo>
              <a:lnTo>
                <a:pt x="3375" y="16422"/>
              </a:lnTo>
              <a:lnTo>
                <a:pt x="16283" y="16422"/>
              </a:lnTo>
              <a:lnTo>
                <a:pt x="16283" y="21600"/>
              </a:lnTo>
              <a:lnTo>
                <a:pt x="21600" y="10800"/>
              </a:lnTo>
              <a:lnTo>
                <a:pt x="16283" y="0"/>
              </a:lnTo>
              <a:close/>
            </a:path>
            <a:path h="21600" w="21600">
              <a:moveTo>
                <a:pt x="1350" y="5178"/>
              </a:moveTo>
              <a:lnTo>
                <a:pt x="1350" y="16422"/>
              </a:lnTo>
              <a:lnTo>
                <a:pt x="2700" y="16422"/>
              </a:lnTo>
              <a:lnTo>
                <a:pt x="2700" y="5178"/>
              </a:lnTo>
              <a:lnTo>
                <a:pt x="1350" y="5178"/>
              </a:lnTo>
              <a:close/>
            </a:path>
            <a:path h="21600" w="21600">
              <a:moveTo>
                <a:pt x="0" y="5178"/>
              </a:moveTo>
              <a:lnTo>
                <a:pt x="0" y="16422"/>
              </a:lnTo>
              <a:lnTo>
                <a:pt x="675" y="16422"/>
              </a:lnTo>
              <a:lnTo>
                <a:pt x="675" y="5178"/>
              </a:lnTo>
              <a:lnTo>
                <a:pt x="0" y="5178"/>
              </a:lnTo>
              <a:close/>
            </a:path>
          </a:pathLst>
        </a:custGeom>
        <a:solidFill>
          <a:srgbClr val="800000"/>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4</xdr:row>
      <xdr:rowOff>0</xdr:rowOff>
    </xdr:from>
    <xdr:to>
      <xdr:col>23</xdr:col>
      <xdr:colOff>123825</xdr:colOff>
      <xdr:row>9</xdr:row>
      <xdr:rowOff>19050</xdr:rowOff>
    </xdr:to>
    <xdr:grpSp>
      <xdr:nvGrpSpPr>
        <xdr:cNvPr id="1" name="Group 3"/>
        <xdr:cNvGrpSpPr>
          <a:grpSpLocks/>
        </xdr:cNvGrpSpPr>
      </xdr:nvGrpSpPr>
      <xdr:grpSpPr>
        <a:xfrm>
          <a:off x="2209800" y="1095375"/>
          <a:ext cx="4505325" cy="971550"/>
          <a:chOff x="232" y="115"/>
          <a:chExt cx="473" cy="101"/>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4</xdr:row>
      <xdr:rowOff>0</xdr:rowOff>
    </xdr:from>
    <xdr:to>
      <xdr:col>23</xdr:col>
      <xdr:colOff>123825</xdr:colOff>
      <xdr:row>9</xdr:row>
      <xdr:rowOff>19050</xdr:rowOff>
    </xdr:to>
    <xdr:grpSp>
      <xdr:nvGrpSpPr>
        <xdr:cNvPr id="1" name="Group 14"/>
        <xdr:cNvGrpSpPr>
          <a:grpSpLocks/>
        </xdr:cNvGrpSpPr>
      </xdr:nvGrpSpPr>
      <xdr:grpSpPr>
        <a:xfrm>
          <a:off x="2171700" y="1085850"/>
          <a:ext cx="4371975" cy="971550"/>
          <a:chOff x="228" y="114"/>
          <a:chExt cx="459" cy="101"/>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4</xdr:row>
      <xdr:rowOff>0</xdr:rowOff>
    </xdr:from>
    <xdr:to>
      <xdr:col>23</xdr:col>
      <xdr:colOff>123825</xdr:colOff>
      <xdr:row>9</xdr:row>
      <xdr:rowOff>19050</xdr:rowOff>
    </xdr:to>
    <xdr:grpSp>
      <xdr:nvGrpSpPr>
        <xdr:cNvPr id="1" name="Group 4"/>
        <xdr:cNvGrpSpPr>
          <a:grpSpLocks/>
        </xdr:cNvGrpSpPr>
      </xdr:nvGrpSpPr>
      <xdr:grpSpPr>
        <a:xfrm>
          <a:off x="2171700" y="1085850"/>
          <a:ext cx="4371975" cy="971550"/>
          <a:chOff x="228" y="114"/>
          <a:chExt cx="459" cy="101"/>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2</xdr:row>
      <xdr:rowOff>285750</xdr:rowOff>
    </xdr:from>
    <xdr:to>
      <xdr:col>14</xdr:col>
      <xdr:colOff>504825</xdr:colOff>
      <xdr:row>9</xdr:row>
      <xdr:rowOff>133350</xdr:rowOff>
    </xdr:to>
    <xdr:sp>
      <xdr:nvSpPr>
        <xdr:cNvPr id="1" name="AutoShape 1">
          <a:hlinkClick r:id="rId1"/>
        </xdr:cNvPr>
        <xdr:cNvSpPr>
          <a:spLocks/>
        </xdr:cNvSpPr>
      </xdr:nvSpPr>
      <xdr:spPr>
        <a:xfrm rot="15936077">
          <a:off x="8258175" y="723900"/>
          <a:ext cx="495300" cy="1676400"/>
        </a:xfrm>
        <a:prstGeom prst="curvedUpArrow">
          <a:avLst>
            <a:gd name="adj1" fmla="val 18018"/>
            <a:gd name="adj2" fmla="val 41273"/>
            <a:gd name="adj3" fmla="val 11453"/>
          </a:avLst>
        </a:prstGeom>
        <a:solidFill>
          <a:srgbClr val="CC99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2</xdr:row>
      <xdr:rowOff>285750</xdr:rowOff>
    </xdr:from>
    <xdr:to>
      <xdr:col>18</xdr:col>
      <xdr:colOff>504825</xdr:colOff>
      <xdr:row>9</xdr:row>
      <xdr:rowOff>133350</xdr:rowOff>
    </xdr:to>
    <xdr:sp>
      <xdr:nvSpPr>
        <xdr:cNvPr id="2" name="AutoShape 2">
          <a:hlinkClick r:id="rId2"/>
        </xdr:cNvPr>
        <xdr:cNvSpPr>
          <a:spLocks/>
        </xdr:cNvSpPr>
      </xdr:nvSpPr>
      <xdr:spPr>
        <a:xfrm rot="15936077">
          <a:off x="10515600" y="723900"/>
          <a:ext cx="495300" cy="1676400"/>
        </a:xfrm>
        <a:prstGeom prst="curvedUpArrow">
          <a:avLst>
            <a:gd name="adj1" fmla="val 18018"/>
            <a:gd name="adj2" fmla="val 41273"/>
            <a:gd name="adj3" fmla="val 11453"/>
          </a:avLst>
        </a:prstGeom>
        <a:solidFill>
          <a:srgbClr val="99CC00"/>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indexed="41"/>
  </sheetPr>
  <dimension ref="A1:AA76"/>
  <sheetViews>
    <sheetView showGridLines="0" tabSelected="1" view="pageBreakPreview" zoomScaleNormal="70" zoomScaleSheetLayoutView="100" zoomScalePageLayoutView="0" workbookViewId="0" topLeftCell="A1">
      <selection activeCell="V38" sqref="V38:Y38"/>
    </sheetView>
  </sheetViews>
  <sheetFormatPr defaultColWidth="9.00390625" defaultRowHeight="16.5"/>
  <cols>
    <col min="1" max="1" width="3.125" style="1" customWidth="1"/>
    <col min="2" max="2" width="2.625" style="1" customWidth="1"/>
    <col min="3" max="3" width="7.625" style="1" customWidth="1"/>
    <col min="4" max="4" width="7.125" style="1" customWidth="1"/>
    <col min="5" max="6" width="2.625" style="1" customWidth="1"/>
    <col min="7" max="12" width="2.25390625" style="1" customWidth="1"/>
    <col min="13" max="13" width="2.375" style="1" customWidth="1"/>
    <col min="14" max="17" width="4.125" style="1" customWidth="1"/>
    <col min="18" max="18" width="5.75390625" style="1" customWidth="1"/>
    <col min="19" max="19" width="5.125" style="1" customWidth="1"/>
    <col min="20" max="20" width="2.625" style="1" customWidth="1"/>
    <col min="21" max="22" width="6.125" style="1" customWidth="1"/>
    <col min="23" max="24" width="4.125" style="1" customWidth="1"/>
    <col min="25" max="25" width="3.75390625" style="1" customWidth="1"/>
    <col min="26" max="26" width="1.25" style="1" customWidth="1"/>
    <col min="27" max="27" width="13.75390625" style="1" customWidth="1"/>
    <col min="28" max="16384" width="9.00390625" style="1" customWidth="1"/>
  </cols>
  <sheetData>
    <row r="1" spans="1:25" ht="19.5">
      <c r="A1" s="388" t="s">
        <v>265</v>
      </c>
      <c r="B1" s="389"/>
      <c r="C1" s="389"/>
      <c r="D1" s="389"/>
      <c r="E1" s="389"/>
      <c r="F1" s="389"/>
      <c r="G1" s="389"/>
      <c r="H1" s="389"/>
      <c r="I1" s="389"/>
      <c r="J1" s="389"/>
      <c r="K1" s="389"/>
      <c r="L1" s="389"/>
      <c r="M1" s="389"/>
      <c r="N1" s="389"/>
      <c r="O1" s="389"/>
      <c r="P1" s="389"/>
      <c r="Q1" s="389"/>
      <c r="R1" s="389"/>
      <c r="S1" s="389"/>
      <c r="T1" s="389"/>
      <c r="U1" s="389"/>
      <c r="V1" s="389"/>
      <c r="W1" s="389"/>
      <c r="X1" s="389"/>
      <c r="Y1" s="389"/>
    </row>
    <row r="2" spans="1:25" ht="15" customHeight="1">
      <c r="A2" s="259"/>
      <c r="B2" s="260"/>
      <c r="C2" s="260"/>
      <c r="D2" s="260"/>
      <c r="E2" s="260"/>
      <c r="F2" s="260"/>
      <c r="G2" s="260"/>
      <c r="H2" s="260"/>
      <c r="I2" s="260"/>
      <c r="J2" s="361" t="s">
        <v>271</v>
      </c>
      <c r="K2" s="361"/>
      <c r="L2" s="361"/>
      <c r="M2" s="361"/>
      <c r="N2" s="361"/>
      <c r="O2" s="361"/>
      <c r="P2" s="361"/>
      <c r="Q2" s="361"/>
      <c r="R2" s="361"/>
      <c r="S2" s="260"/>
      <c r="T2" s="260"/>
      <c r="U2" s="260"/>
      <c r="V2" s="395" t="s">
        <v>12</v>
      </c>
      <c r="W2" s="395"/>
      <c r="X2" s="396" t="s">
        <v>281</v>
      </c>
      <c r="Y2" s="397"/>
    </row>
    <row r="3" spans="1:25" ht="15" customHeight="1">
      <c r="A3" s="262" t="s">
        <v>270</v>
      </c>
      <c r="B3" s="261"/>
      <c r="C3" s="261"/>
      <c r="D3" s="261"/>
      <c r="E3" s="261"/>
      <c r="F3" s="261"/>
      <c r="G3" s="261"/>
      <c r="H3" s="261"/>
      <c r="I3" s="261"/>
      <c r="J3" s="361"/>
      <c r="K3" s="361"/>
      <c r="L3" s="361"/>
      <c r="M3" s="361"/>
      <c r="N3" s="361"/>
      <c r="O3" s="361"/>
      <c r="P3" s="361"/>
      <c r="Q3" s="361"/>
      <c r="R3" s="361"/>
      <c r="S3" s="261"/>
      <c r="T3" s="261"/>
      <c r="U3" s="261"/>
      <c r="V3" s="301"/>
      <c r="W3" s="260"/>
      <c r="X3" s="355"/>
      <c r="Y3" s="355"/>
    </row>
    <row r="4" spans="1:25" ht="16.5" customHeight="1" hidden="1">
      <c r="A4" s="403" t="s">
        <v>269</v>
      </c>
      <c r="B4" s="403"/>
      <c r="C4" s="403"/>
      <c r="D4" s="403"/>
      <c r="E4" s="318"/>
      <c r="F4" s="318"/>
      <c r="G4" s="318"/>
      <c r="H4" s="318"/>
      <c r="I4" s="4"/>
      <c r="J4" s="4"/>
      <c r="K4" s="4"/>
      <c r="L4" s="4"/>
      <c r="M4" s="4"/>
      <c r="N4" s="4"/>
      <c r="O4" s="4"/>
      <c r="P4" s="4"/>
      <c r="Q4" s="4"/>
      <c r="R4" s="4"/>
      <c r="S4" s="4"/>
      <c r="T4" s="4"/>
      <c r="U4" s="334" t="s">
        <v>218</v>
      </c>
      <c r="V4" s="334"/>
      <c r="W4" s="333"/>
      <c r="X4" s="333"/>
      <c r="Y4" s="333"/>
    </row>
    <row r="5" spans="1:25" ht="19.5" hidden="1">
      <c r="A5" s="319" t="s">
        <v>219</v>
      </c>
      <c r="B5" s="309"/>
      <c r="C5" s="309"/>
      <c r="D5" s="309"/>
      <c r="E5" s="309"/>
      <c r="F5" s="309"/>
      <c r="G5" s="309"/>
      <c r="H5" s="309"/>
      <c r="I5" s="309"/>
      <c r="J5" s="390"/>
      <c r="K5" s="390"/>
      <c r="L5" s="390"/>
      <c r="M5" s="390"/>
      <c r="N5" s="390"/>
      <c r="O5" s="390"/>
      <c r="P5" s="390"/>
      <c r="Q5" s="12"/>
      <c r="R5" s="12"/>
      <c r="S5" s="12"/>
      <c r="T5" s="12"/>
      <c r="U5" s="12"/>
      <c r="V5" s="12"/>
      <c r="W5" s="12"/>
      <c r="X5" s="12"/>
      <c r="Y5" s="13"/>
    </row>
    <row r="6" spans="1:25" s="8" customFormat="1" ht="18.75" customHeight="1">
      <c r="A6" s="284" t="s">
        <v>255</v>
      </c>
      <c r="B6" s="288" t="s">
        <v>235</v>
      </c>
      <c r="C6" s="266"/>
      <c r="D6" s="267"/>
      <c r="E6" s="264"/>
      <c r="F6" s="14"/>
      <c r="G6" s="14"/>
      <c r="H6" s="14"/>
      <c r="I6" s="14"/>
      <c r="J6" s="267"/>
      <c r="K6" s="14"/>
      <c r="L6" s="14"/>
      <c r="M6" s="14"/>
      <c r="N6" s="14"/>
      <c r="O6" s="14"/>
      <c r="P6" s="14"/>
      <c r="Q6" s="14"/>
      <c r="R6" s="14"/>
      <c r="S6" s="14"/>
      <c r="T6" s="14"/>
      <c r="U6" s="14"/>
      <c r="V6" s="14"/>
      <c r="W6" s="14"/>
      <c r="X6" s="14"/>
      <c r="Y6" s="15"/>
    </row>
    <row r="7" spans="1:25" s="8" customFormat="1" ht="15" customHeight="1">
      <c r="A7" s="268"/>
      <c r="B7" s="286" t="s">
        <v>257</v>
      </c>
      <c r="C7" s="289" t="s">
        <v>258</v>
      </c>
      <c r="D7" s="92"/>
      <c r="E7" s="263"/>
      <c r="F7" s="16"/>
      <c r="G7" s="16"/>
      <c r="H7" s="16"/>
      <c r="I7" s="16"/>
      <c r="J7" s="16"/>
      <c r="K7" s="16"/>
      <c r="L7" s="16"/>
      <c r="M7" s="16"/>
      <c r="N7" s="16"/>
      <c r="O7" s="16"/>
      <c r="P7" s="16"/>
      <c r="Q7" s="263"/>
      <c r="R7" s="16"/>
      <c r="S7" s="16"/>
      <c r="T7" s="16"/>
      <c r="U7" s="263"/>
      <c r="V7" s="16"/>
      <c r="W7" s="16"/>
      <c r="X7" s="263"/>
      <c r="Y7" s="17"/>
    </row>
    <row r="8" spans="1:25" s="8" customFormat="1" ht="15" customHeight="1">
      <c r="A8" s="268"/>
      <c r="B8" s="286"/>
      <c r="C8" s="335" t="s">
        <v>275</v>
      </c>
      <c r="D8" s="335"/>
      <c r="E8" s="335"/>
      <c r="F8" s="335"/>
      <c r="G8" s="335"/>
      <c r="H8" s="335"/>
      <c r="I8" s="335"/>
      <c r="J8" s="335"/>
      <c r="K8" s="335"/>
      <c r="L8" s="335"/>
      <c r="M8" s="335"/>
      <c r="N8" s="335"/>
      <c r="O8" s="335"/>
      <c r="P8" s="335"/>
      <c r="Q8" s="335"/>
      <c r="R8" s="335"/>
      <c r="S8" s="335"/>
      <c r="T8" s="335"/>
      <c r="U8" s="335"/>
      <c r="V8" s="335"/>
      <c r="W8" s="335"/>
      <c r="X8" s="335"/>
      <c r="Y8" s="328"/>
    </row>
    <row r="9" spans="1:25" s="8" customFormat="1" ht="15" customHeight="1">
      <c r="A9" s="268"/>
      <c r="B9" s="286" t="s">
        <v>257</v>
      </c>
      <c r="C9" s="289" t="s">
        <v>259</v>
      </c>
      <c r="D9" s="269"/>
      <c r="E9" s="270"/>
      <c r="F9" s="269"/>
      <c r="G9" s="269"/>
      <c r="H9" s="269"/>
      <c r="I9" s="269"/>
      <c r="J9" s="270"/>
      <c r="K9" s="269"/>
      <c r="L9" s="269"/>
      <c r="M9" s="269"/>
      <c r="N9" s="269"/>
      <c r="O9" s="269"/>
      <c r="P9" s="269"/>
      <c r="Q9" s="269"/>
      <c r="R9" s="269"/>
      <c r="S9" s="269"/>
      <c r="T9" s="269"/>
      <c r="U9" s="269"/>
      <c r="V9" s="269"/>
      <c r="W9" s="269"/>
      <c r="X9" s="269"/>
      <c r="Y9" s="17"/>
    </row>
    <row r="10" spans="1:25" s="8" customFormat="1" ht="15" customHeight="1">
      <c r="A10" s="268"/>
      <c r="B10" s="286"/>
      <c r="C10" s="335" t="s">
        <v>276</v>
      </c>
      <c r="D10" s="335"/>
      <c r="E10" s="335"/>
      <c r="F10" s="335"/>
      <c r="G10" s="335"/>
      <c r="H10" s="335"/>
      <c r="I10" s="335"/>
      <c r="J10" s="335"/>
      <c r="K10" s="335"/>
      <c r="L10" s="335"/>
      <c r="M10" s="335"/>
      <c r="N10" s="335"/>
      <c r="O10" s="335"/>
      <c r="P10" s="335"/>
      <c r="Q10" s="335"/>
      <c r="R10" s="335"/>
      <c r="S10" s="335"/>
      <c r="T10" s="335"/>
      <c r="U10" s="335"/>
      <c r="V10" s="335"/>
      <c r="W10" s="335"/>
      <c r="X10" s="335"/>
      <c r="Y10" s="328"/>
    </row>
    <row r="11" spans="1:25" s="8" customFormat="1" ht="15" customHeight="1">
      <c r="A11" s="268"/>
      <c r="B11" s="286"/>
      <c r="C11" s="335" t="s">
        <v>277</v>
      </c>
      <c r="D11" s="335"/>
      <c r="E11" s="335"/>
      <c r="F11" s="335"/>
      <c r="G11" s="335"/>
      <c r="H11" s="335"/>
      <c r="I11" s="335"/>
      <c r="J11" s="335"/>
      <c r="K11" s="335"/>
      <c r="L11" s="335"/>
      <c r="M11" s="335"/>
      <c r="N11" s="335"/>
      <c r="O11" s="335"/>
      <c r="P11" s="335"/>
      <c r="Q11" s="335"/>
      <c r="R11" s="335"/>
      <c r="S11" s="335"/>
      <c r="T11" s="335"/>
      <c r="U11" s="335"/>
      <c r="V11" s="335"/>
      <c r="W11" s="335"/>
      <c r="X11" s="335"/>
      <c r="Y11" s="328"/>
    </row>
    <row r="12" spans="1:25" s="8" customFormat="1" ht="15" customHeight="1">
      <c r="A12" s="268"/>
      <c r="B12" s="286"/>
      <c r="C12" s="335" t="s">
        <v>248</v>
      </c>
      <c r="D12" s="335"/>
      <c r="E12" s="335"/>
      <c r="F12" s="335"/>
      <c r="G12" s="335"/>
      <c r="H12" s="335"/>
      <c r="I12" s="335"/>
      <c r="J12" s="335"/>
      <c r="K12" s="335"/>
      <c r="L12" s="335"/>
      <c r="M12" s="335"/>
      <c r="N12" s="335"/>
      <c r="O12" s="335"/>
      <c r="P12" s="335"/>
      <c r="Q12" s="335"/>
      <c r="R12" s="335"/>
      <c r="S12" s="335"/>
      <c r="T12" s="335"/>
      <c r="U12" s="335"/>
      <c r="V12" s="335"/>
      <c r="W12" s="335"/>
      <c r="X12" s="335"/>
      <c r="Y12" s="328"/>
    </row>
    <row r="13" spans="1:25" s="8" customFormat="1" ht="15" customHeight="1">
      <c r="A13" s="268"/>
      <c r="B13" s="286"/>
      <c r="C13" s="335" t="s">
        <v>278</v>
      </c>
      <c r="D13" s="335"/>
      <c r="E13" s="335"/>
      <c r="F13" s="335"/>
      <c r="G13" s="335"/>
      <c r="H13" s="335"/>
      <c r="I13" s="335"/>
      <c r="J13" s="335"/>
      <c r="K13" s="335"/>
      <c r="L13" s="335"/>
      <c r="M13" s="335"/>
      <c r="N13" s="335"/>
      <c r="O13" s="335"/>
      <c r="P13" s="335"/>
      <c r="Q13" s="335"/>
      <c r="R13" s="335"/>
      <c r="S13" s="335"/>
      <c r="T13" s="335"/>
      <c r="U13" s="335"/>
      <c r="V13" s="335"/>
      <c r="W13" s="335"/>
      <c r="X13" s="335"/>
      <c r="Y13" s="328"/>
    </row>
    <row r="14" spans="1:25" s="8" customFormat="1" ht="15" customHeight="1">
      <c r="A14" s="268"/>
      <c r="B14" s="286" t="s">
        <v>257</v>
      </c>
      <c r="C14" s="289" t="s">
        <v>272</v>
      </c>
      <c r="D14" s="269"/>
      <c r="E14" s="270"/>
      <c r="F14" s="269"/>
      <c r="G14" s="269"/>
      <c r="H14" s="269"/>
      <c r="I14" s="269"/>
      <c r="J14" s="269"/>
      <c r="K14" s="269"/>
      <c r="L14" s="269"/>
      <c r="M14" s="269"/>
      <c r="N14" s="269"/>
      <c r="O14" s="269"/>
      <c r="P14" s="269"/>
      <c r="Q14" s="269"/>
      <c r="R14" s="269"/>
      <c r="S14" s="269"/>
      <c r="T14" s="269"/>
      <c r="U14" s="269"/>
      <c r="V14" s="269"/>
      <c r="W14" s="270"/>
      <c r="X14" s="269"/>
      <c r="Y14" s="271"/>
    </row>
    <row r="15" spans="1:25" s="8" customFormat="1" ht="15" customHeight="1">
      <c r="A15" s="268"/>
      <c r="B15" s="286"/>
      <c r="C15" s="335" t="s">
        <v>250</v>
      </c>
      <c r="D15" s="335"/>
      <c r="E15" s="335"/>
      <c r="F15" s="335"/>
      <c r="G15" s="335"/>
      <c r="H15" s="335"/>
      <c r="I15" s="335"/>
      <c r="J15" s="335"/>
      <c r="K15" s="335"/>
      <c r="L15" s="335"/>
      <c r="M15" s="335"/>
      <c r="N15" s="335"/>
      <c r="O15" s="335"/>
      <c r="P15" s="335"/>
      <c r="Q15" s="335"/>
      <c r="R15" s="335"/>
      <c r="S15" s="335"/>
      <c r="T15" s="335"/>
      <c r="U15" s="335"/>
      <c r="V15" s="335"/>
      <c r="W15" s="335"/>
      <c r="X15" s="335"/>
      <c r="Y15" s="328"/>
    </row>
    <row r="16" spans="1:25" s="8" customFormat="1" ht="15" customHeight="1">
      <c r="A16" s="268"/>
      <c r="B16" s="286" t="s">
        <v>257</v>
      </c>
      <c r="C16" s="289" t="s">
        <v>273</v>
      </c>
      <c r="D16" s="269"/>
      <c r="E16" s="272"/>
      <c r="F16" s="269"/>
      <c r="G16" s="269"/>
      <c r="H16" s="269"/>
      <c r="I16" s="269"/>
      <c r="J16" s="269"/>
      <c r="K16" s="269"/>
      <c r="L16" s="269"/>
      <c r="M16" s="269"/>
      <c r="N16" s="269"/>
      <c r="O16" s="269"/>
      <c r="P16" s="269"/>
      <c r="Q16" s="272"/>
      <c r="R16" s="269"/>
      <c r="S16" s="269"/>
      <c r="T16" s="269"/>
      <c r="U16" s="272"/>
      <c r="V16" s="269"/>
      <c r="W16" s="269"/>
      <c r="X16" s="272"/>
      <c r="Y16" s="273"/>
    </row>
    <row r="17" spans="1:25" s="8" customFormat="1" ht="15" customHeight="1">
      <c r="A17" s="268"/>
      <c r="B17" s="92"/>
      <c r="C17" s="335" t="s">
        <v>280</v>
      </c>
      <c r="D17" s="335"/>
      <c r="E17" s="335"/>
      <c r="F17" s="335"/>
      <c r="G17" s="335"/>
      <c r="H17" s="335"/>
      <c r="I17" s="335"/>
      <c r="J17" s="335"/>
      <c r="K17" s="335"/>
      <c r="L17" s="335"/>
      <c r="M17" s="335"/>
      <c r="N17" s="335"/>
      <c r="O17" s="335"/>
      <c r="P17" s="335"/>
      <c r="Q17" s="335"/>
      <c r="R17" s="335"/>
      <c r="S17" s="335"/>
      <c r="T17" s="335"/>
      <c r="U17" s="335"/>
      <c r="V17" s="335"/>
      <c r="W17" s="335"/>
      <c r="X17" s="335"/>
      <c r="Y17" s="328"/>
    </row>
    <row r="18" spans="1:25" s="8" customFormat="1" ht="18.75" customHeight="1">
      <c r="A18" s="285" t="s">
        <v>260</v>
      </c>
      <c r="B18" s="320" t="s">
        <v>279</v>
      </c>
      <c r="C18" s="320"/>
      <c r="D18" s="320"/>
      <c r="E18" s="320"/>
      <c r="F18" s="320"/>
      <c r="G18" s="320"/>
      <c r="H18" s="320"/>
      <c r="I18" s="402"/>
      <c r="J18" s="402"/>
      <c r="K18" s="305" t="s">
        <v>262</v>
      </c>
      <c r="L18" s="283" t="s">
        <v>263</v>
      </c>
      <c r="M18" s="306"/>
      <c r="N18" s="307" t="s">
        <v>252</v>
      </c>
      <c r="O18" s="308"/>
      <c r="P18" s="304"/>
      <c r="Q18" s="304"/>
      <c r="R18" s="304"/>
      <c r="S18" s="304"/>
      <c r="T18" s="304"/>
      <c r="U18" s="304"/>
      <c r="V18" s="304"/>
      <c r="W18" s="304"/>
      <c r="X18" s="304"/>
      <c r="Y18" s="276"/>
    </row>
    <row r="19" spans="1:25" s="8" customFormat="1" ht="3.75" customHeight="1">
      <c r="A19" s="281"/>
      <c r="B19" s="282"/>
      <c r="C19" s="265"/>
      <c r="D19" s="274"/>
      <c r="E19" s="274"/>
      <c r="F19" s="18"/>
      <c r="G19" s="18"/>
      <c r="H19" s="18"/>
      <c r="I19" s="18"/>
      <c r="J19" s="274"/>
      <c r="K19" s="279"/>
      <c r="L19" s="279"/>
      <c r="M19" s="279"/>
      <c r="N19" s="280"/>
      <c r="O19" s="280"/>
      <c r="P19" s="280"/>
      <c r="Q19" s="280"/>
      <c r="R19" s="280"/>
      <c r="S19" s="280"/>
      <c r="T19" s="280"/>
      <c r="U19" s="280"/>
      <c r="V19" s="280"/>
      <c r="W19" s="280"/>
      <c r="X19" s="280"/>
      <c r="Y19" s="275"/>
    </row>
    <row r="20" spans="1:25" ht="15.75" customHeight="1">
      <c r="A20" s="379" t="s">
        <v>220</v>
      </c>
      <c r="B20" s="380"/>
      <c r="C20" s="391"/>
      <c r="D20" s="399" t="s">
        <v>221</v>
      </c>
      <c r="E20" s="329" t="s">
        <v>264</v>
      </c>
      <c r="F20" s="330"/>
      <c r="G20" s="330"/>
      <c r="H20" s="330"/>
      <c r="I20" s="330"/>
      <c r="J20" s="330"/>
      <c r="K20" s="330"/>
      <c r="L20" s="331"/>
      <c r="M20" s="332"/>
      <c r="N20" s="343" t="s">
        <v>222</v>
      </c>
      <c r="O20" s="344"/>
      <c r="P20" s="344"/>
      <c r="Q20" s="342"/>
      <c r="R20" s="349"/>
      <c r="S20" s="350"/>
      <c r="T20" s="350"/>
      <c r="U20" s="350"/>
      <c r="V20" s="350"/>
      <c r="W20" s="350"/>
      <c r="X20" s="350"/>
      <c r="Y20" s="351"/>
    </row>
    <row r="21" spans="1:25" ht="13.5" customHeight="1">
      <c r="A21" s="398"/>
      <c r="B21" s="375"/>
      <c r="C21" s="392"/>
      <c r="D21" s="400"/>
      <c r="E21" s="290" t="s">
        <v>2</v>
      </c>
      <c r="F21" s="290" t="s">
        <v>3</v>
      </c>
      <c r="G21" s="290" t="s">
        <v>4</v>
      </c>
      <c r="H21" s="290" t="s">
        <v>1</v>
      </c>
      <c r="I21" s="290" t="s">
        <v>5</v>
      </c>
      <c r="J21" s="290" t="s">
        <v>3</v>
      </c>
      <c r="K21" s="290" t="s">
        <v>4</v>
      </c>
      <c r="L21" s="290" t="s">
        <v>1</v>
      </c>
      <c r="M21" s="291" t="s">
        <v>6</v>
      </c>
      <c r="N21" s="339"/>
      <c r="O21" s="340"/>
      <c r="P21" s="340"/>
      <c r="Q21" s="341"/>
      <c r="R21" s="346"/>
      <c r="S21" s="347"/>
      <c r="T21" s="347"/>
      <c r="U21" s="347"/>
      <c r="V21" s="347"/>
      <c r="W21" s="347"/>
      <c r="X21" s="347"/>
      <c r="Y21" s="348"/>
    </row>
    <row r="22" spans="1:25" ht="6" customHeight="1">
      <c r="A22" s="398"/>
      <c r="B22" s="375"/>
      <c r="C22" s="392"/>
      <c r="D22" s="400"/>
      <c r="E22" s="358">
        <f>IF(L20="*","",IF(AND(Q43&lt;100000000,Q43&gt;9999999),"$",IF(Q43&lt;10000000,"",MID(RIGHT(Q43,8),1,1))))</f>
      </c>
      <c r="F22" s="313">
        <f>IF(L20="*","",IF(AND(Q43&lt;10000000,Q43&gt;999999),"$",IF(Q43&lt;1000000,"",MID(RIGHT(Q43,8),1,1))))</f>
      </c>
      <c r="G22" s="313">
        <f>IF(L20="*","",IF(AND(Q43&lt;1000000,Q43&gt;99999),"$",IF(Q43&lt;100000,"",MID(RIGHT(Q43,7),1,1))))</f>
      </c>
      <c r="H22" s="313">
        <f>IF(L20="*","",IF(AND(Q43&lt;100000,Q43&gt;9999),"$",IF(Q43&lt;10000,"",MID(RIGHT(Q43,6),1,1))))</f>
      </c>
      <c r="I22" s="313">
        <f>IF(L20="*","",IF(AND(Q43&lt;10000,Q43&gt;999),"$",IF(Q43&lt;1000,"",MID(RIGHT(Q43,5),1,1))))</f>
      </c>
      <c r="J22" s="313">
        <f>IF(L20="*","",IF(AND(Q43&lt;1000,Q43&gt;99),"$",IF(Q43&lt;100,"",MID(RIGHT(Q43,4),1,1))))</f>
      </c>
      <c r="K22" s="313">
        <f>IF(L20="*","",IF(AND(Q43&gt;9,Q43&lt;99),"$",IF(Q43&lt;100,"",MID(RIGHT(Q43,3),1,1))))</f>
      </c>
      <c r="L22" s="313">
        <f>IF(L20="*","",IF(ISBLANK(Q43),"",IF(Q43&lt;10,"$",MID(RIGHT(Q43,2),1,1))))</f>
      </c>
      <c r="M22" s="408">
        <f>IF(L20="*","",MID(RIGHT(Q43,1),1,1))</f>
      </c>
      <c r="N22" s="339"/>
      <c r="O22" s="340"/>
      <c r="P22" s="340"/>
      <c r="Q22" s="341"/>
      <c r="R22" s="346"/>
      <c r="S22" s="347"/>
      <c r="T22" s="347"/>
      <c r="U22" s="347"/>
      <c r="V22" s="347"/>
      <c r="W22" s="347"/>
      <c r="X22" s="347"/>
      <c r="Y22" s="348"/>
    </row>
    <row r="23" spans="1:25" ht="9" customHeight="1">
      <c r="A23" s="398"/>
      <c r="B23" s="375"/>
      <c r="C23" s="392"/>
      <c r="D23" s="400"/>
      <c r="E23" s="359"/>
      <c r="F23" s="313"/>
      <c r="G23" s="313"/>
      <c r="H23" s="313"/>
      <c r="I23" s="313"/>
      <c r="J23" s="313"/>
      <c r="K23" s="313"/>
      <c r="L23" s="313"/>
      <c r="M23" s="408"/>
      <c r="N23" s="339"/>
      <c r="O23" s="340"/>
      <c r="P23" s="340"/>
      <c r="Q23" s="341"/>
      <c r="R23" s="356"/>
      <c r="S23" s="357"/>
      <c r="T23" s="357"/>
      <c r="U23" s="357"/>
      <c r="V23" s="357"/>
      <c r="W23" s="357"/>
      <c r="X23" s="357"/>
      <c r="Y23" s="354"/>
    </row>
    <row r="24" spans="1:25" ht="9" customHeight="1">
      <c r="A24" s="382"/>
      <c r="B24" s="383"/>
      <c r="C24" s="393"/>
      <c r="D24" s="401"/>
      <c r="E24" s="360"/>
      <c r="F24" s="314"/>
      <c r="G24" s="314"/>
      <c r="H24" s="314"/>
      <c r="I24" s="314"/>
      <c r="J24" s="314"/>
      <c r="K24" s="314"/>
      <c r="L24" s="314"/>
      <c r="M24" s="409"/>
      <c r="N24" s="336"/>
      <c r="O24" s="337"/>
      <c r="P24" s="337"/>
      <c r="Q24" s="338"/>
      <c r="R24" s="353"/>
      <c r="S24" s="352"/>
      <c r="T24" s="352"/>
      <c r="U24" s="352"/>
      <c r="V24" s="352"/>
      <c r="W24" s="352"/>
      <c r="X24" s="352"/>
      <c r="Y24" s="345"/>
    </row>
    <row r="25" spans="1:25" s="9" customFormat="1" ht="19.5">
      <c r="A25" s="369" t="s">
        <v>223</v>
      </c>
      <c r="B25" s="370"/>
      <c r="C25" s="370"/>
      <c r="D25" s="370"/>
      <c r="E25" s="369" t="s">
        <v>224</v>
      </c>
      <c r="F25" s="370"/>
      <c r="G25" s="370"/>
      <c r="H25" s="370"/>
      <c r="I25" s="370"/>
      <c r="J25" s="370"/>
      <c r="K25" s="370"/>
      <c r="L25" s="371"/>
      <c r="M25" s="369" t="s">
        <v>245</v>
      </c>
      <c r="N25" s="370"/>
      <c r="O25" s="370"/>
      <c r="P25" s="370"/>
      <c r="Q25" s="371"/>
      <c r="R25" s="369" t="s">
        <v>253</v>
      </c>
      <c r="S25" s="370"/>
      <c r="T25" s="370"/>
      <c r="U25" s="370"/>
      <c r="V25" s="369" t="s">
        <v>254</v>
      </c>
      <c r="W25" s="370"/>
      <c r="X25" s="370"/>
      <c r="Y25" s="371"/>
    </row>
    <row r="26" spans="1:25" s="9" customFormat="1" ht="36.75" customHeight="1">
      <c r="A26" s="324" t="s">
        <v>226</v>
      </c>
      <c r="B26" s="325"/>
      <c r="C26" s="325"/>
      <c r="D26" s="423"/>
      <c r="E26" s="362"/>
      <c r="F26" s="363"/>
      <c r="G26" s="363"/>
      <c r="H26" s="363"/>
      <c r="I26" s="363"/>
      <c r="J26" s="363"/>
      <c r="K26" s="363"/>
      <c r="L26" s="364"/>
      <c r="M26" s="324" t="s">
        <v>266</v>
      </c>
      <c r="N26" s="325"/>
      <c r="O26" s="325"/>
      <c r="P26" s="325"/>
      <c r="Q26" s="292"/>
      <c r="R26" s="410"/>
      <c r="S26" s="411"/>
      <c r="T26" s="411"/>
      <c r="U26" s="412"/>
      <c r="V26" s="362"/>
      <c r="W26" s="363"/>
      <c r="X26" s="363"/>
      <c r="Y26" s="364"/>
    </row>
    <row r="27" spans="1:27" ht="12.75" customHeight="1">
      <c r="A27" s="424" t="s">
        <v>227</v>
      </c>
      <c r="B27" s="425"/>
      <c r="C27" s="425"/>
      <c r="D27" s="426"/>
      <c r="E27" s="366"/>
      <c r="F27" s="367"/>
      <c r="G27" s="367"/>
      <c r="H27" s="367"/>
      <c r="I27" s="367"/>
      <c r="J27" s="367"/>
      <c r="K27" s="367"/>
      <c r="L27" s="368"/>
      <c r="M27" s="315" t="s">
        <v>267</v>
      </c>
      <c r="N27" s="316"/>
      <c r="O27" s="316"/>
      <c r="P27" s="316"/>
      <c r="Q27" s="317"/>
      <c r="R27" s="420"/>
      <c r="S27" s="421"/>
      <c r="T27" s="421"/>
      <c r="U27" s="422"/>
      <c r="V27" s="366"/>
      <c r="W27" s="367"/>
      <c r="X27" s="367"/>
      <c r="Y27" s="368"/>
      <c r="AA27" s="413"/>
    </row>
    <row r="28" spans="1:27" ht="6" customHeight="1" thickBot="1">
      <c r="A28" s="295"/>
      <c r="B28" s="296"/>
      <c r="C28" s="296"/>
      <c r="D28" s="297"/>
      <c r="E28" s="239"/>
      <c r="F28" s="293"/>
      <c r="G28" s="293"/>
      <c r="H28" s="293"/>
      <c r="I28" s="293"/>
      <c r="J28" s="293"/>
      <c r="K28" s="293"/>
      <c r="L28" s="294"/>
      <c r="M28" s="239"/>
      <c r="N28" s="293"/>
      <c r="O28" s="293"/>
      <c r="P28" s="293"/>
      <c r="Q28" s="294"/>
      <c r="R28" s="295"/>
      <c r="S28" s="296"/>
      <c r="T28" s="296"/>
      <c r="U28" s="297"/>
      <c r="V28" s="239"/>
      <c r="W28" s="293"/>
      <c r="X28" s="293"/>
      <c r="Y28" s="294"/>
      <c r="AA28" s="413"/>
    </row>
    <row r="29" spans="1:27" s="78" customFormat="1" ht="10.5" customHeight="1" thickTop="1">
      <c r="A29" s="414" t="s">
        <v>228</v>
      </c>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6"/>
      <c r="Z29" s="407"/>
      <c r="AA29" s="413"/>
    </row>
    <row r="30" spans="1:27" ht="4.5" customHeight="1" thickBot="1">
      <c r="A30" s="417"/>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9"/>
      <c r="Z30" s="407"/>
      <c r="AA30" s="413"/>
    </row>
    <row r="31" spans="1:27" ht="12" customHeight="1" thickTop="1">
      <c r="A31" s="394"/>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AA31" s="8"/>
    </row>
    <row r="32" spans="1:27" ht="24" customHeight="1">
      <c r="A32" s="365" t="s">
        <v>229</v>
      </c>
      <c r="B32" s="365"/>
      <c r="C32" s="365"/>
      <c r="D32" s="365"/>
      <c r="E32" s="365"/>
      <c r="F32" s="365"/>
      <c r="G32" s="365"/>
      <c r="H32" s="365"/>
      <c r="I32" s="365"/>
      <c r="J32" s="365"/>
      <c r="K32" s="365"/>
      <c r="L32" s="365"/>
      <c r="M32" s="365"/>
      <c r="N32" s="365"/>
      <c r="O32" s="365"/>
      <c r="P32" s="365"/>
      <c r="Q32" s="365"/>
      <c r="R32" s="365"/>
      <c r="S32" s="365"/>
      <c r="T32" s="365"/>
      <c r="U32" s="365"/>
      <c r="V32" s="365"/>
      <c r="W32" s="372" t="s">
        <v>187</v>
      </c>
      <c r="X32" s="372"/>
      <c r="Y32" s="372"/>
      <c r="AA32" s="154"/>
    </row>
    <row r="33" spans="1:25" ht="4.5" customHeight="1">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row>
    <row r="34" spans="1:25" ht="19.5" customHeight="1">
      <c r="A34" s="476" t="s">
        <v>230</v>
      </c>
      <c r="B34" s="476"/>
      <c r="C34" s="476"/>
      <c r="D34" s="476"/>
      <c r="E34" s="476"/>
      <c r="F34" s="476"/>
      <c r="G34" s="311" t="s">
        <v>241</v>
      </c>
      <c r="H34" s="311"/>
      <c r="I34" s="311"/>
      <c r="J34" s="311"/>
      <c r="K34" s="311"/>
      <c r="L34" s="311" t="s">
        <v>237</v>
      </c>
      <c r="M34" s="311"/>
      <c r="N34" s="311"/>
      <c r="O34" s="311" t="s">
        <v>238</v>
      </c>
      <c r="P34" s="311"/>
      <c r="Q34" s="311" t="s">
        <v>240</v>
      </c>
      <c r="R34" s="311"/>
      <c r="S34" s="311"/>
      <c r="T34" s="311"/>
      <c r="U34" s="311"/>
      <c r="V34" s="430" t="s">
        <v>239</v>
      </c>
      <c r="W34" s="431"/>
      <c r="X34" s="431"/>
      <c r="Y34" s="432"/>
    </row>
    <row r="35" spans="1:25" ht="21.75" customHeight="1">
      <c r="A35" s="476"/>
      <c r="B35" s="476"/>
      <c r="C35" s="476"/>
      <c r="D35" s="476"/>
      <c r="E35" s="476"/>
      <c r="F35" s="476"/>
      <c r="G35" s="311"/>
      <c r="H35" s="311"/>
      <c r="I35" s="311"/>
      <c r="J35" s="311"/>
      <c r="K35" s="311"/>
      <c r="L35" s="311"/>
      <c r="M35" s="311"/>
      <c r="N35" s="311"/>
      <c r="O35" s="311"/>
      <c r="P35" s="311"/>
      <c r="Q35" s="311" t="s">
        <v>32</v>
      </c>
      <c r="R35" s="311"/>
      <c r="S35" s="311" t="s">
        <v>33</v>
      </c>
      <c r="T35" s="311"/>
      <c r="U35" s="311"/>
      <c r="V35" s="433"/>
      <c r="W35" s="434"/>
      <c r="X35" s="434"/>
      <c r="Y35" s="435"/>
    </row>
    <row r="36" spans="1:25" ht="31.5" customHeight="1">
      <c r="A36" s="477"/>
      <c r="B36" s="478"/>
      <c r="C36" s="478"/>
      <c r="D36" s="478"/>
      <c r="E36" s="478"/>
      <c r="F36" s="479"/>
      <c r="G36" s="471"/>
      <c r="H36" s="472"/>
      <c r="I36" s="472"/>
      <c r="J36" s="472"/>
      <c r="K36" s="473"/>
      <c r="L36" s="312"/>
      <c r="M36" s="312"/>
      <c r="N36" s="312"/>
      <c r="O36" s="310"/>
      <c r="P36" s="310"/>
      <c r="Q36" s="326"/>
      <c r="R36" s="327"/>
      <c r="S36" s="321">
        <f aca="true" t="shared" si="0" ref="S36:S42">IF(ISBLANK(A36),"",IF(ISBLANK(L36),"",IF(ISBLANK(Q36),"",L36*Q36)))</f>
      </c>
      <c r="T36" s="322"/>
      <c r="U36" s="323"/>
      <c r="V36" s="436"/>
      <c r="W36" s="437"/>
      <c r="X36" s="437"/>
      <c r="Y36" s="438"/>
    </row>
    <row r="37" spans="1:25" ht="31.5" customHeight="1">
      <c r="A37" s="468"/>
      <c r="B37" s="469"/>
      <c r="C37" s="469"/>
      <c r="D37" s="469"/>
      <c r="E37" s="469"/>
      <c r="F37" s="470"/>
      <c r="G37" s="471"/>
      <c r="H37" s="472"/>
      <c r="I37" s="472"/>
      <c r="J37" s="472"/>
      <c r="K37" s="473"/>
      <c r="L37" s="312"/>
      <c r="M37" s="312"/>
      <c r="N37" s="312"/>
      <c r="O37" s="310"/>
      <c r="P37" s="310"/>
      <c r="Q37" s="326"/>
      <c r="R37" s="327"/>
      <c r="S37" s="321">
        <f t="shared" si="0"/>
      </c>
      <c r="T37" s="322"/>
      <c r="U37" s="323"/>
      <c r="V37" s="436"/>
      <c r="W37" s="437"/>
      <c r="X37" s="437"/>
      <c r="Y37" s="438"/>
    </row>
    <row r="38" spans="1:25" ht="31.5" customHeight="1">
      <c r="A38" s="468"/>
      <c r="B38" s="469"/>
      <c r="C38" s="469"/>
      <c r="D38" s="469"/>
      <c r="E38" s="469"/>
      <c r="F38" s="470"/>
      <c r="G38" s="471"/>
      <c r="H38" s="472"/>
      <c r="I38" s="472"/>
      <c r="J38" s="472"/>
      <c r="K38" s="473"/>
      <c r="L38" s="312"/>
      <c r="M38" s="312"/>
      <c r="N38" s="312"/>
      <c r="O38" s="310"/>
      <c r="P38" s="310"/>
      <c r="Q38" s="326"/>
      <c r="R38" s="327"/>
      <c r="S38" s="321">
        <f t="shared" si="0"/>
      </c>
      <c r="T38" s="322"/>
      <c r="U38" s="323"/>
      <c r="V38" s="436"/>
      <c r="W38" s="437"/>
      <c r="X38" s="437"/>
      <c r="Y38" s="438"/>
    </row>
    <row r="39" spans="1:25" ht="31.5" customHeight="1">
      <c r="A39" s="468"/>
      <c r="B39" s="469"/>
      <c r="C39" s="469"/>
      <c r="D39" s="469"/>
      <c r="E39" s="469"/>
      <c r="F39" s="470"/>
      <c r="G39" s="471"/>
      <c r="H39" s="472"/>
      <c r="I39" s="472"/>
      <c r="J39" s="472"/>
      <c r="K39" s="473"/>
      <c r="L39" s="312"/>
      <c r="M39" s="312"/>
      <c r="N39" s="312"/>
      <c r="O39" s="310"/>
      <c r="P39" s="310"/>
      <c r="Q39" s="326"/>
      <c r="R39" s="327"/>
      <c r="S39" s="321">
        <f t="shared" si="0"/>
      </c>
      <c r="T39" s="322"/>
      <c r="U39" s="323"/>
      <c r="V39" s="436"/>
      <c r="W39" s="437"/>
      <c r="X39" s="437"/>
      <c r="Y39" s="438"/>
    </row>
    <row r="40" spans="1:25" ht="31.5" customHeight="1">
      <c r="A40" s="468"/>
      <c r="B40" s="469"/>
      <c r="C40" s="469"/>
      <c r="D40" s="469"/>
      <c r="E40" s="469"/>
      <c r="F40" s="470"/>
      <c r="G40" s="471"/>
      <c r="H40" s="472"/>
      <c r="I40" s="472"/>
      <c r="J40" s="472"/>
      <c r="K40" s="473"/>
      <c r="L40" s="312"/>
      <c r="M40" s="312"/>
      <c r="N40" s="312"/>
      <c r="O40" s="310"/>
      <c r="P40" s="310"/>
      <c r="Q40" s="326"/>
      <c r="R40" s="327"/>
      <c r="S40" s="321">
        <f t="shared" si="0"/>
      </c>
      <c r="T40" s="322"/>
      <c r="U40" s="323"/>
      <c r="V40" s="436"/>
      <c r="W40" s="437"/>
      <c r="X40" s="437"/>
      <c r="Y40" s="438"/>
    </row>
    <row r="41" spans="1:25" ht="31.5" customHeight="1" hidden="1">
      <c r="A41" s="459"/>
      <c r="B41" s="460"/>
      <c r="C41" s="460"/>
      <c r="D41" s="460"/>
      <c r="E41" s="460"/>
      <c r="F41" s="461"/>
      <c r="G41" s="465"/>
      <c r="H41" s="466"/>
      <c r="I41" s="466"/>
      <c r="J41" s="466"/>
      <c r="K41" s="467"/>
      <c r="L41" s="446"/>
      <c r="M41" s="446"/>
      <c r="N41" s="446"/>
      <c r="O41" s="447"/>
      <c r="P41" s="447"/>
      <c r="Q41" s="454"/>
      <c r="R41" s="455"/>
      <c r="S41" s="440">
        <f t="shared" si="0"/>
      </c>
      <c r="T41" s="441"/>
      <c r="U41" s="442"/>
      <c r="V41" s="451"/>
      <c r="W41" s="452"/>
      <c r="X41" s="452"/>
      <c r="Y41" s="453"/>
    </row>
    <row r="42" spans="1:25" ht="31.5" customHeight="1" hidden="1">
      <c r="A42" s="459"/>
      <c r="B42" s="460"/>
      <c r="C42" s="460"/>
      <c r="D42" s="460"/>
      <c r="E42" s="460"/>
      <c r="F42" s="461"/>
      <c r="G42" s="465"/>
      <c r="H42" s="466"/>
      <c r="I42" s="466"/>
      <c r="J42" s="466"/>
      <c r="K42" s="467"/>
      <c r="L42" s="446"/>
      <c r="M42" s="446"/>
      <c r="N42" s="446"/>
      <c r="O42" s="447"/>
      <c r="P42" s="447"/>
      <c r="Q42" s="454"/>
      <c r="R42" s="455"/>
      <c r="S42" s="440">
        <f t="shared" si="0"/>
      </c>
      <c r="T42" s="441"/>
      <c r="U42" s="442"/>
      <c r="V42" s="451"/>
      <c r="W42" s="452"/>
      <c r="X42" s="452"/>
      <c r="Y42" s="453"/>
    </row>
    <row r="43" spans="1:26" ht="23.25" customHeight="1">
      <c r="A43" s="462" t="s">
        <v>242</v>
      </c>
      <c r="B43" s="463"/>
      <c r="C43" s="463"/>
      <c r="D43" s="463"/>
      <c r="E43" s="463"/>
      <c r="F43" s="464"/>
      <c r="G43" s="480">
        <f>IF(ISBLANK(N36),"",ROUND(SUM(P36:Q42),0))</f>
      </c>
      <c r="H43" s="481"/>
      <c r="I43" s="481"/>
      <c r="J43" s="481"/>
      <c r="K43" s="482"/>
      <c r="L43" s="456"/>
      <c r="M43" s="457"/>
      <c r="N43" s="458"/>
      <c r="O43" s="456"/>
      <c r="P43" s="458"/>
      <c r="Q43" s="443">
        <f>IF(ISBLANK(Q36),"",ROUND(SUM(S36:S42),0))</f>
      </c>
      <c r="R43" s="444"/>
      <c r="S43" s="444"/>
      <c r="T43" s="444"/>
      <c r="U43" s="445"/>
      <c r="V43" s="448"/>
      <c r="W43" s="449"/>
      <c r="X43" s="449"/>
      <c r="Y43" s="450"/>
      <c r="Z43" s="11"/>
    </row>
    <row r="44" spans="1:25" ht="12" customHeight="1">
      <c r="A44" s="367"/>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row>
    <row r="45" spans="1:25" ht="18" customHeight="1">
      <c r="A45" s="439" t="s">
        <v>231</v>
      </c>
      <c r="B45" s="439"/>
      <c r="C45" s="439"/>
      <c r="D45" s="439"/>
      <c r="E45" s="369" t="s">
        <v>232</v>
      </c>
      <c r="F45" s="370"/>
      <c r="G45" s="370"/>
      <c r="H45" s="370"/>
      <c r="I45" s="370"/>
      <c r="J45" s="370"/>
      <c r="K45" s="370"/>
      <c r="L45" s="370"/>
      <c r="M45" s="439" t="s">
        <v>225</v>
      </c>
      <c r="N45" s="439"/>
      <c r="O45" s="439"/>
      <c r="P45" s="439"/>
      <c r="Q45" s="439"/>
      <c r="R45" s="439" t="s">
        <v>243</v>
      </c>
      <c r="S45" s="439"/>
      <c r="T45" s="439"/>
      <c r="U45" s="439"/>
      <c r="V45" s="439" t="s">
        <v>244</v>
      </c>
      <c r="W45" s="439"/>
      <c r="X45" s="439"/>
      <c r="Y45" s="439"/>
    </row>
    <row r="46" spans="1:25" ht="39.75" customHeight="1">
      <c r="A46" s="298"/>
      <c r="B46" s="299"/>
      <c r="C46" s="299"/>
      <c r="D46" s="300"/>
      <c r="E46" s="404" t="s">
        <v>226</v>
      </c>
      <c r="F46" s="405"/>
      <c r="G46" s="405"/>
      <c r="H46" s="405"/>
      <c r="I46" s="405"/>
      <c r="J46" s="405"/>
      <c r="K46" s="405"/>
      <c r="L46" s="406"/>
      <c r="M46" s="404" t="s">
        <v>226</v>
      </c>
      <c r="N46" s="405"/>
      <c r="O46" s="405"/>
      <c r="P46" s="405"/>
      <c r="Q46" s="406"/>
      <c r="R46" s="427"/>
      <c r="S46" s="428"/>
      <c r="T46" s="428"/>
      <c r="U46" s="429"/>
      <c r="V46" s="379"/>
      <c r="W46" s="380"/>
      <c r="X46" s="380"/>
      <c r="Y46" s="381"/>
    </row>
    <row r="47" spans="1:25" ht="39.75" customHeight="1">
      <c r="A47" s="385"/>
      <c r="B47" s="386"/>
      <c r="C47" s="386"/>
      <c r="D47" s="387"/>
      <c r="E47" s="385" t="s">
        <v>227</v>
      </c>
      <c r="F47" s="386"/>
      <c r="G47" s="386"/>
      <c r="H47" s="386"/>
      <c r="I47" s="386"/>
      <c r="J47" s="386"/>
      <c r="K47" s="386"/>
      <c r="L47" s="387"/>
      <c r="M47" s="385" t="s">
        <v>227</v>
      </c>
      <c r="N47" s="386"/>
      <c r="O47" s="386"/>
      <c r="P47" s="386"/>
      <c r="Q47" s="387"/>
      <c r="R47" s="376"/>
      <c r="S47" s="377"/>
      <c r="T47" s="377"/>
      <c r="U47" s="378"/>
      <c r="V47" s="382"/>
      <c r="W47" s="383"/>
      <c r="X47" s="383"/>
      <c r="Y47" s="384"/>
    </row>
    <row r="48" spans="1:25" ht="16.5">
      <c r="A48" s="373"/>
      <c r="B48" s="373"/>
      <c r="C48" s="373"/>
      <c r="D48" s="373"/>
      <c r="E48" s="373"/>
      <c r="F48" s="373"/>
      <c r="G48" s="373"/>
      <c r="H48" s="373"/>
      <c r="I48" s="373"/>
      <c r="J48" s="373"/>
      <c r="K48" s="373"/>
      <c r="L48" s="374"/>
      <c r="M48" s="374"/>
      <c r="N48" s="374"/>
      <c r="O48" s="374"/>
      <c r="P48" s="374"/>
      <c r="Q48" s="374"/>
      <c r="R48" s="374"/>
      <c r="S48" s="374"/>
      <c r="T48" s="374"/>
      <c r="U48" s="374"/>
      <c r="V48" s="374"/>
      <c r="W48" s="374"/>
      <c r="X48" s="374"/>
      <c r="Y48" s="374"/>
    </row>
    <row r="50" ht="15.75" customHeight="1"/>
    <row r="53" spans="1:10" ht="16.5">
      <c r="A53" s="246">
        <f>IF(ISBLANK(N36),"",ROUND(SUM(P36:Q42),0))</f>
      </c>
      <c r="B53" s="156"/>
      <c r="C53" s="248"/>
      <c r="D53" s="156"/>
      <c r="E53" s="249" t="s">
        <v>233</v>
      </c>
      <c r="F53" s="249"/>
      <c r="G53" s="249"/>
      <c r="H53" s="249"/>
      <c r="I53" s="249"/>
      <c r="J53" s="249"/>
    </row>
    <row r="54" spans="1:12" ht="16.5">
      <c r="A54" s="247"/>
      <c r="B54" s="156"/>
      <c r="C54" s="248" t="s">
        <v>234</v>
      </c>
      <c r="D54" s="156"/>
      <c r="E54" s="251" t="str">
        <f ca="1">TEXT(TODAY(),"[$-404]e 年 mm 月   日")</f>
        <v>105 年 01 月   日</v>
      </c>
      <c r="F54" s="250"/>
      <c r="G54" s="250"/>
      <c r="H54" s="250"/>
      <c r="I54" s="250"/>
      <c r="J54" s="250"/>
      <c r="L54" s="1" t="str">
        <f ca="1">TEXT(TODAY(),"[$-404]e年mm月dd")</f>
        <v>105年01月05</v>
      </c>
    </row>
    <row r="55" spans="1:15" ht="16.5">
      <c r="A55" s="3" t="s">
        <v>37</v>
      </c>
      <c r="E55" s="255" t="str">
        <f ca="1">TEXT(TODAY(),"[$-404]e 年 mm 月 dd 日")</f>
        <v>105 年 01 月 05 日</v>
      </c>
      <c r="L55" s="258" t="str">
        <f>LEFT(L54,3)</f>
        <v>105</v>
      </c>
      <c r="M55" s="254"/>
      <c r="N55" s="253"/>
      <c r="O55" s="252"/>
    </row>
    <row r="56" spans="1:14" ht="16.5">
      <c r="A56" s="3" t="s">
        <v>38</v>
      </c>
      <c r="E56" s="9" t="str">
        <f ca="1">TEXT(TODAY(),"[$-404]e")</f>
        <v>105</v>
      </c>
      <c r="F56" s="475">
        <f ca="1">TEXT(TODAY(),"[$-404]e")-1</f>
        <v>104</v>
      </c>
      <c r="G56" s="475"/>
      <c r="L56" s="257"/>
      <c r="M56" s="256"/>
      <c r="N56" s="256"/>
    </row>
    <row r="57" spans="1:7" ht="16.5">
      <c r="A57" s="3" t="s">
        <v>39</v>
      </c>
      <c r="E57" s="475"/>
      <c r="F57" s="475"/>
      <c r="G57" s="62"/>
    </row>
    <row r="58" spans="1:7" ht="16.5">
      <c r="A58" s="3" t="s">
        <v>40</v>
      </c>
      <c r="E58" s="474"/>
      <c r="F58" s="474"/>
      <c r="G58" s="474"/>
    </row>
    <row r="59" ht="16.5">
      <c r="A59" s="3" t="s">
        <v>41</v>
      </c>
    </row>
    <row r="60" ht="16.5">
      <c r="A60" s="3" t="s">
        <v>42</v>
      </c>
    </row>
    <row r="61" ht="16.5">
      <c r="A61" s="3" t="s">
        <v>43</v>
      </c>
    </row>
    <row r="62" ht="16.5">
      <c r="A62" s="3" t="s">
        <v>44</v>
      </c>
    </row>
    <row r="63" ht="16.5">
      <c r="A63" s="3" t="s">
        <v>45</v>
      </c>
    </row>
    <row r="64" ht="16.5">
      <c r="A64" s="3" t="s">
        <v>46</v>
      </c>
    </row>
    <row r="65" ht="16.5">
      <c r="A65" s="3"/>
    </row>
    <row r="66" ht="16.5">
      <c r="A66" s="3"/>
    </row>
    <row r="67" ht="16.5">
      <c r="A67" s="3"/>
    </row>
    <row r="68" ht="16.5">
      <c r="A68" s="3"/>
    </row>
    <row r="69" ht="16.5">
      <c r="A69" s="3"/>
    </row>
    <row r="70" ht="16.5">
      <c r="A70" s="3"/>
    </row>
    <row r="71" ht="16.5">
      <c r="A71" s="3"/>
    </row>
    <row r="72" ht="16.5">
      <c r="A72" s="3"/>
    </row>
    <row r="73" ht="16.5">
      <c r="A73" s="3"/>
    </row>
    <row r="74" ht="16.5">
      <c r="A74" s="3"/>
    </row>
    <row r="75" ht="16.5">
      <c r="A75" s="3"/>
    </row>
    <row r="76" ht="16.5">
      <c r="A76" s="3"/>
    </row>
  </sheetData>
  <sheetProtection sheet="1" formatCells="0" formatColumns="0" selectLockedCells="1"/>
  <mergeCells count="145">
    <mergeCell ref="G43:K43"/>
    <mergeCell ref="G36:K36"/>
    <mergeCell ref="G37:K37"/>
    <mergeCell ref="G38:K38"/>
    <mergeCell ref="G39:K39"/>
    <mergeCell ref="G34:K35"/>
    <mergeCell ref="E58:G58"/>
    <mergeCell ref="E57:F57"/>
    <mergeCell ref="F56:G56"/>
    <mergeCell ref="A39:F39"/>
    <mergeCell ref="A34:F35"/>
    <mergeCell ref="A36:F36"/>
    <mergeCell ref="A37:F37"/>
    <mergeCell ref="E46:L46"/>
    <mergeCell ref="E47:L47"/>
    <mergeCell ref="L38:N38"/>
    <mergeCell ref="L39:N39"/>
    <mergeCell ref="L40:N40"/>
    <mergeCell ref="A40:F40"/>
    <mergeCell ref="A38:F38"/>
    <mergeCell ref="G40:K40"/>
    <mergeCell ref="A45:D45"/>
    <mergeCell ref="L43:N43"/>
    <mergeCell ref="O43:P43"/>
    <mergeCell ref="A41:F41"/>
    <mergeCell ref="A42:F42"/>
    <mergeCell ref="O42:P42"/>
    <mergeCell ref="E45:L45"/>
    <mergeCell ref="A43:F43"/>
    <mergeCell ref="G41:K41"/>
    <mergeCell ref="G42:K42"/>
    <mergeCell ref="O36:P36"/>
    <mergeCell ref="V43:Y43"/>
    <mergeCell ref="Q40:R40"/>
    <mergeCell ref="V45:Y45"/>
    <mergeCell ref="Q39:R39"/>
    <mergeCell ref="V40:Y40"/>
    <mergeCell ref="V41:Y41"/>
    <mergeCell ref="V42:Y42"/>
    <mergeCell ref="Q41:R41"/>
    <mergeCell ref="Q42:R42"/>
    <mergeCell ref="M45:Q45"/>
    <mergeCell ref="S39:U39"/>
    <mergeCell ref="S40:U40"/>
    <mergeCell ref="S41:U41"/>
    <mergeCell ref="S42:U42"/>
    <mergeCell ref="Q43:U43"/>
    <mergeCell ref="R45:U45"/>
    <mergeCell ref="L41:N41"/>
    <mergeCell ref="O41:P41"/>
    <mergeCell ref="L42:N42"/>
    <mergeCell ref="M47:Q47"/>
    <mergeCell ref="R46:U46"/>
    <mergeCell ref="V34:Y35"/>
    <mergeCell ref="V36:Y36"/>
    <mergeCell ref="V37:Y37"/>
    <mergeCell ref="V38:Y38"/>
    <mergeCell ref="V39:Y39"/>
    <mergeCell ref="Q35:R35"/>
    <mergeCell ref="Q37:R37"/>
    <mergeCell ref="Q38:R38"/>
    <mergeCell ref="AA27:AA30"/>
    <mergeCell ref="V25:Y25"/>
    <mergeCell ref="M25:Q25"/>
    <mergeCell ref="E27:L27"/>
    <mergeCell ref="A29:Y30"/>
    <mergeCell ref="A25:D25"/>
    <mergeCell ref="R27:U27"/>
    <mergeCell ref="A26:D26"/>
    <mergeCell ref="V26:Y26"/>
    <mergeCell ref="A27:D27"/>
    <mergeCell ref="M46:Q46"/>
    <mergeCell ref="Z29:Z30"/>
    <mergeCell ref="J22:J24"/>
    <mergeCell ref="K22:K24"/>
    <mergeCell ref="L22:L24"/>
    <mergeCell ref="M22:M24"/>
    <mergeCell ref="R25:U25"/>
    <mergeCell ref="R26:U26"/>
    <mergeCell ref="O39:P39"/>
    <mergeCell ref="O40:P40"/>
    <mergeCell ref="A1:Y1"/>
    <mergeCell ref="J5:P5"/>
    <mergeCell ref="C20:C24"/>
    <mergeCell ref="A31:Y31"/>
    <mergeCell ref="V2:W2"/>
    <mergeCell ref="X2:Y2"/>
    <mergeCell ref="A20:B24"/>
    <mergeCell ref="D20:D24"/>
    <mergeCell ref="I18:J18"/>
    <mergeCell ref="A4:D4"/>
    <mergeCell ref="A48:Y48"/>
    <mergeCell ref="S44:Y44"/>
    <mergeCell ref="A44:D44"/>
    <mergeCell ref="E44:H44"/>
    <mergeCell ref="I44:M44"/>
    <mergeCell ref="N44:R44"/>
    <mergeCell ref="R47:U47"/>
    <mergeCell ref="V46:Y46"/>
    <mergeCell ref="V47:Y47"/>
    <mergeCell ref="A47:D47"/>
    <mergeCell ref="E4:H4"/>
    <mergeCell ref="A5:I5"/>
    <mergeCell ref="O37:P37"/>
    <mergeCell ref="O38:P38"/>
    <mergeCell ref="E26:L26"/>
    <mergeCell ref="A32:V32"/>
    <mergeCell ref="V27:Y27"/>
    <mergeCell ref="E25:L25"/>
    <mergeCell ref="W32:Y32"/>
    <mergeCell ref="S37:U37"/>
    <mergeCell ref="F22:F24"/>
    <mergeCell ref="G22:G24"/>
    <mergeCell ref="H22:H24"/>
    <mergeCell ref="M27:Q27"/>
    <mergeCell ref="I22:I24"/>
    <mergeCell ref="S38:U38"/>
    <mergeCell ref="M26:P26"/>
    <mergeCell ref="Q36:R36"/>
    <mergeCell ref="L34:N35"/>
    <mergeCell ref="L36:N36"/>
    <mergeCell ref="L37:N37"/>
    <mergeCell ref="S36:U36"/>
    <mergeCell ref="O34:P35"/>
    <mergeCell ref="Q34:U34"/>
    <mergeCell ref="S35:U35"/>
    <mergeCell ref="C8:Y8"/>
    <mergeCell ref="C10:Y10"/>
    <mergeCell ref="C11:Y11"/>
    <mergeCell ref="C12:Y12"/>
    <mergeCell ref="C13:Y13"/>
    <mergeCell ref="C15:Y15"/>
    <mergeCell ref="C17:Y17"/>
    <mergeCell ref="E20:K20"/>
    <mergeCell ref="B18:H18"/>
    <mergeCell ref="E22:E24"/>
    <mergeCell ref="J2:R3"/>
    <mergeCell ref="X3:Y3"/>
    <mergeCell ref="R23:Y24"/>
    <mergeCell ref="R21:Y22"/>
    <mergeCell ref="R20:Y20"/>
    <mergeCell ref="N20:Q24"/>
    <mergeCell ref="L20:M20"/>
    <mergeCell ref="W4:Y4"/>
    <mergeCell ref="U4:V4"/>
  </mergeCells>
  <conditionalFormatting sqref="E22:M22 F23:M24">
    <cfRule type="expression" priority="5" dxfId="0" stopIfTrue="1">
      <formula>IF($L$20="*","")</formula>
    </cfRule>
  </conditionalFormatting>
  <conditionalFormatting sqref="L20:M20">
    <cfRule type="containsText" priority="1" dxfId="4" operator="containsText" stopIfTrue="1" text="*">
      <formula>NOT(ISERROR(SEARCH("*",L20)))</formula>
    </cfRule>
  </conditionalFormatting>
  <dataValidations count="9">
    <dataValidation type="list" allowBlank="1" showInputMessage="1" showErrorMessage="1" sqref="W32:Y32">
      <formula1>$E$53:$E$55</formula1>
    </dataValidation>
    <dataValidation type="list" allowBlank="1" showInputMessage="1" sqref="G36:G42">
      <formula1>$A$55:$A$64</formula1>
    </dataValidation>
    <dataValidation type="list" allowBlank="1" imeMode="on" sqref="O36:P42">
      <formula1>$A$55:$A$64</formula1>
    </dataValidation>
    <dataValidation type="list" allowBlank="1" showInputMessage="1" showErrorMessage="1" sqref="E4:H4">
      <formula1>$D$56:$E$56</formula1>
    </dataValidation>
    <dataValidation type="list" allowBlank="1" showInputMessage="1" imeMode="on" sqref="R20:Y20">
      <formula1>$V$36</formula1>
    </dataValidation>
    <dataValidation type="list" allowBlank="1" sqref="R21:Y22">
      <formula1>$V$37</formula1>
    </dataValidation>
    <dataValidation type="list" allowBlank="1" sqref="R23:Y24">
      <formula1>$V$38</formula1>
    </dataValidation>
    <dataValidation type="list" allowBlank="1" sqref="L20:M20">
      <formula1>$C$53:$C$54</formula1>
    </dataValidation>
    <dataValidation type="list" allowBlank="1" sqref="X2:Y2">
      <formula1>$D$56:$F$56</formula1>
    </dataValidation>
  </dataValidations>
  <printOptions horizontalCentered="1"/>
  <pageMargins left="0.2362204724409449" right="0.2362204724409449" top="0.4" bottom="0.33" header="0.25" footer="0.17"/>
  <pageSetup blackAndWhite="1" horizontalDpi="600" verticalDpi="600" orientation="portrait" paperSize="9" r:id="rId3"/>
  <headerFooter alignWithMargins="0">
    <oddFooter>&amp;L&amp;5&amp;D  &amp;T</oddFooter>
  </headerFooter>
  <legacyDrawing r:id="rId2"/>
</worksheet>
</file>

<file path=xl/worksheets/sheet2.xml><?xml version="1.0" encoding="utf-8"?>
<worksheet xmlns="http://schemas.openxmlformats.org/spreadsheetml/2006/main" xmlns:r="http://schemas.openxmlformats.org/officeDocument/2006/relationships">
  <sheetPr codeName="Sheet10">
    <tabColor indexed="41"/>
  </sheetPr>
  <dimension ref="A1:AB76"/>
  <sheetViews>
    <sheetView showGridLines="0" zoomScale="115" zoomScaleNormal="115" zoomScaleSheetLayoutView="115" zoomScalePageLayoutView="0" workbookViewId="0" topLeftCell="A1">
      <selection activeCell="X2" sqref="X2:Y2"/>
    </sheetView>
  </sheetViews>
  <sheetFormatPr defaultColWidth="9.00390625" defaultRowHeight="16.5"/>
  <cols>
    <col min="1" max="1" width="3.125" style="1" customWidth="1"/>
    <col min="2" max="2" width="2.625" style="1" customWidth="1"/>
    <col min="3" max="3" width="7.625" style="1" customWidth="1"/>
    <col min="4" max="4" width="7.75390625" style="1" customWidth="1"/>
    <col min="5" max="12" width="2.25390625" style="1" customWidth="1"/>
    <col min="13" max="13" width="2.375" style="1" customWidth="1"/>
    <col min="14" max="17" width="4.125" style="1" customWidth="1"/>
    <col min="18" max="18" width="5.75390625" style="1" customWidth="1"/>
    <col min="19" max="19" width="5.125" style="1" customWidth="1"/>
    <col min="20" max="20" width="2.625" style="1" customWidth="1"/>
    <col min="21" max="22" width="6.125" style="1" customWidth="1"/>
    <col min="23" max="24" width="4.125" style="1" customWidth="1"/>
    <col min="25" max="25" width="3.75390625" style="1" customWidth="1"/>
    <col min="26" max="26" width="1.25" style="1" customWidth="1"/>
    <col min="27" max="27" width="13.75390625" style="1" customWidth="1"/>
    <col min="28" max="16384" width="9.00390625" style="1" customWidth="1"/>
  </cols>
  <sheetData>
    <row r="1" spans="1:28" ht="19.5">
      <c r="A1" s="388" t="s">
        <v>265</v>
      </c>
      <c r="B1" s="389"/>
      <c r="C1" s="389"/>
      <c r="D1" s="389"/>
      <c r="E1" s="389"/>
      <c r="F1" s="389"/>
      <c r="G1" s="389"/>
      <c r="H1" s="389"/>
      <c r="I1" s="389"/>
      <c r="J1" s="389"/>
      <c r="K1" s="389"/>
      <c r="L1" s="389"/>
      <c r="M1" s="389"/>
      <c r="N1" s="389"/>
      <c r="O1" s="389"/>
      <c r="P1" s="389"/>
      <c r="Q1" s="389"/>
      <c r="R1" s="389"/>
      <c r="S1" s="389"/>
      <c r="T1" s="389"/>
      <c r="U1" s="389"/>
      <c r="V1" s="389"/>
      <c r="W1" s="389"/>
      <c r="X1" s="389"/>
      <c r="Y1" s="389"/>
      <c r="AA1" s="483">
        <v>123456</v>
      </c>
      <c r="AB1" s="484"/>
    </row>
    <row r="2" spans="1:28" ht="15" customHeight="1">
      <c r="A2" s="259"/>
      <c r="B2" s="260"/>
      <c r="C2" s="260"/>
      <c r="D2" s="260"/>
      <c r="E2" s="260"/>
      <c r="F2" s="260"/>
      <c r="G2" s="260"/>
      <c r="H2" s="260"/>
      <c r="I2" s="260"/>
      <c r="J2" s="361" t="s">
        <v>271</v>
      </c>
      <c r="K2" s="361"/>
      <c r="L2" s="361"/>
      <c r="M2" s="361"/>
      <c r="N2" s="361"/>
      <c r="O2" s="361"/>
      <c r="P2" s="361"/>
      <c r="Q2" s="361"/>
      <c r="R2" s="361"/>
      <c r="S2" s="260"/>
      <c r="T2" s="260"/>
      <c r="U2" s="260"/>
      <c r="V2" s="395" t="s">
        <v>12</v>
      </c>
      <c r="W2" s="395"/>
      <c r="X2" s="397">
        <v>102</v>
      </c>
      <c r="Y2" s="397"/>
      <c r="AA2" s="485"/>
      <c r="AB2" s="486"/>
    </row>
    <row r="3" spans="1:28" ht="15" customHeight="1" thickBot="1">
      <c r="A3" s="262" t="s">
        <v>270</v>
      </c>
      <c r="B3" s="261"/>
      <c r="C3" s="261"/>
      <c r="D3" s="261"/>
      <c r="E3" s="261"/>
      <c r="F3" s="261"/>
      <c r="G3" s="261"/>
      <c r="H3" s="261"/>
      <c r="I3" s="261"/>
      <c r="J3" s="361"/>
      <c r="K3" s="361"/>
      <c r="L3" s="361"/>
      <c r="M3" s="361"/>
      <c r="N3" s="361"/>
      <c r="O3" s="361"/>
      <c r="P3" s="361"/>
      <c r="Q3" s="361"/>
      <c r="R3" s="361"/>
      <c r="S3" s="261"/>
      <c r="T3" s="261"/>
      <c r="U3" s="261"/>
      <c r="V3" s="301" t="s">
        <v>274</v>
      </c>
      <c r="W3" s="260"/>
      <c r="X3" s="355"/>
      <c r="Y3" s="355"/>
      <c r="AA3" s="487"/>
      <c r="AB3" s="488"/>
    </row>
    <row r="4" spans="1:25" ht="16.5" customHeight="1" hidden="1">
      <c r="A4" s="403" t="s">
        <v>269</v>
      </c>
      <c r="B4" s="403"/>
      <c r="C4" s="403"/>
      <c r="D4" s="403"/>
      <c r="E4" s="318"/>
      <c r="F4" s="318"/>
      <c r="G4" s="318"/>
      <c r="H4" s="318"/>
      <c r="I4" s="4"/>
      <c r="J4" s="4"/>
      <c r="K4" s="4"/>
      <c r="L4" s="4"/>
      <c r="M4" s="4"/>
      <c r="N4" s="4"/>
      <c r="O4" s="4"/>
      <c r="P4" s="4"/>
      <c r="Q4" s="4"/>
      <c r="R4" s="4"/>
      <c r="S4" s="4"/>
      <c r="T4" s="4"/>
      <c r="U4" s="334" t="s">
        <v>15</v>
      </c>
      <c r="V4" s="334"/>
      <c r="W4" s="333"/>
      <c r="X4" s="333"/>
      <c r="Y4" s="333"/>
    </row>
    <row r="5" spans="1:25" ht="19.5" hidden="1">
      <c r="A5" s="319" t="s">
        <v>16</v>
      </c>
      <c r="B5" s="309"/>
      <c r="C5" s="309"/>
      <c r="D5" s="309"/>
      <c r="E5" s="309"/>
      <c r="F5" s="309"/>
      <c r="G5" s="309"/>
      <c r="H5" s="309"/>
      <c r="I5" s="309"/>
      <c r="J5" s="390"/>
      <c r="K5" s="390"/>
      <c r="L5" s="390"/>
      <c r="M5" s="390"/>
      <c r="N5" s="390"/>
      <c r="O5" s="390"/>
      <c r="P5" s="390"/>
      <c r="Q5" s="12"/>
      <c r="R5" s="12"/>
      <c r="S5" s="12"/>
      <c r="T5" s="12"/>
      <c r="U5" s="12"/>
      <c r="V5" s="12"/>
      <c r="W5" s="12"/>
      <c r="X5" s="12"/>
      <c r="Y5" s="13"/>
    </row>
    <row r="6" spans="1:25" s="8" customFormat="1" ht="18.75" customHeight="1">
      <c r="A6" s="284" t="s">
        <v>255</v>
      </c>
      <c r="B6" s="288" t="s">
        <v>235</v>
      </c>
      <c r="C6" s="266"/>
      <c r="D6" s="267"/>
      <c r="E6" s="264"/>
      <c r="F6" s="14"/>
      <c r="G6" s="14"/>
      <c r="H6" s="14"/>
      <c r="I6" s="14"/>
      <c r="J6" s="267"/>
      <c r="K6" s="14"/>
      <c r="L6" s="14"/>
      <c r="M6" s="14"/>
      <c r="N6" s="14"/>
      <c r="O6" s="14"/>
      <c r="P6" s="14"/>
      <c r="Q6" s="14"/>
      <c r="R6" s="14"/>
      <c r="S6" s="14"/>
      <c r="T6" s="14"/>
      <c r="U6" s="14"/>
      <c r="V6" s="14"/>
      <c r="W6" s="14"/>
      <c r="X6" s="14"/>
      <c r="Y6" s="15"/>
    </row>
    <row r="7" spans="1:25" s="8" customFormat="1" ht="15" customHeight="1">
      <c r="A7" s="268"/>
      <c r="B7" s="286" t="s">
        <v>257</v>
      </c>
      <c r="C7" s="289" t="s">
        <v>258</v>
      </c>
      <c r="D7" s="92"/>
      <c r="E7" s="263"/>
      <c r="F7" s="16"/>
      <c r="G7" s="16"/>
      <c r="H7" s="16"/>
      <c r="I7" s="16"/>
      <c r="J7" s="16"/>
      <c r="K7" s="16"/>
      <c r="L7" s="16"/>
      <c r="M7" s="16"/>
      <c r="N7" s="16"/>
      <c r="O7" s="16"/>
      <c r="P7" s="16"/>
      <c r="Q7" s="263"/>
      <c r="R7" s="16"/>
      <c r="S7" s="16"/>
      <c r="T7" s="16"/>
      <c r="U7" s="263"/>
      <c r="V7" s="16"/>
      <c r="W7" s="16"/>
      <c r="X7" s="263"/>
      <c r="Y7" s="17"/>
    </row>
    <row r="8" spans="1:25" s="8" customFormat="1" ht="15" customHeight="1">
      <c r="A8" s="268"/>
      <c r="B8" s="286"/>
      <c r="C8" s="335" t="s">
        <v>246</v>
      </c>
      <c r="D8" s="335"/>
      <c r="E8" s="335"/>
      <c r="F8" s="335"/>
      <c r="G8" s="335"/>
      <c r="H8" s="335"/>
      <c r="I8" s="335"/>
      <c r="J8" s="335"/>
      <c r="K8" s="335"/>
      <c r="L8" s="335"/>
      <c r="M8" s="335"/>
      <c r="N8" s="335"/>
      <c r="O8" s="335"/>
      <c r="P8" s="335"/>
      <c r="Q8" s="335"/>
      <c r="R8" s="335"/>
      <c r="S8" s="335"/>
      <c r="T8" s="335"/>
      <c r="U8" s="335"/>
      <c r="V8" s="335"/>
      <c r="W8" s="335"/>
      <c r="X8" s="335"/>
      <c r="Y8" s="328"/>
    </row>
    <row r="9" spans="1:25" s="8" customFormat="1" ht="15" customHeight="1">
      <c r="A9" s="268"/>
      <c r="B9" s="286" t="s">
        <v>257</v>
      </c>
      <c r="C9" s="289" t="s">
        <v>259</v>
      </c>
      <c r="D9" s="269"/>
      <c r="E9" s="270"/>
      <c r="F9" s="269"/>
      <c r="G9" s="269"/>
      <c r="H9" s="269"/>
      <c r="I9" s="269"/>
      <c r="J9" s="270"/>
      <c r="K9" s="269"/>
      <c r="L9" s="269"/>
      <c r="M9" s="269"/>
      <c r="N9" s="269"/>
      <c r="O9" s="269"/>
      <c r="P9" s="269"/>
      <c r="Q9" s="269"/>
      <c r="R9" s="269"/>
      <c r="S9" s="269"/>
      <c r="T9" s="269"/>
      <c r="U9" s="269"/>
      <c r="V9" s="269"/>
      <c r="W9" s="269"/>
      <c r="X9" s="269"/>
      <c r="Y9" s="17"/>
    </row>
    <row r="10" spans="1:25" s="8" customFormat="1" ht="15" customHeight="1">
      <c r="A10" s="268"/>
      <c r="B10" s="286"/>
      <c r="C10" s="335" t="s">
        <v>256</v>
      </c>
      <c r="D10" s="335"/>
      <c r="E10" s="335"/>
      <c r="F10" s="335"/>
      <c r="G10" s="335"/>
      <c r="H10" s="335"/>
      <c r="I10" s="335"/>
      <c r="J10" s="335"/>
      <c r="K10" s="335"/>
      <c r="L10" s="335"/>
      <c r="M10" s="335"/>
      <c r="N10" s="335"/>
      <c r="O10" s="335"/>
      <c r="P10" s="335"/>
      <c r="Q10" s="335"/>
      <c r="R10" s="335"/>
      <c r="S10" s="335"/>
      <c r="T10" s="335"/>
      <c r="U10" s="335"/>
      <c r="V10" s="335"/>
      <c r="W10" s="335"/>
      <c r="X10" s="335"/>
      <c r="Y10" s="328"/>
    </row>
    <row r="11" spans="1:25" s="8" customFormat="1" ht="15" customHeight="1">
      <c r="A11" s="268"/>
      <c r="B11" s="286"/>
      <c r="C11" s="335" t="s">
        <v>247</v>
      </c>
      <c r="D11" s="335"/>
      <c r="E11" s="335"/>
      <c r="F11" s="335"/>
      <c r="G11" s="335"/>
      <c r="H11" s="335"/>
      <c r="I11" s="335"/>
      <c r="J11" s="335"/>
      <c r="K11" s="335"/>
      <c r="L11" s="335"/>
      <c r="M11" s="335"/>
      <c r="N11" s="335"/>
      <c r="O11" s="335"/>
      <c r="P11" s="335"/>
      <c r="Q11" s="335"/>
      <c r="R11" s="335"/>
      <c r="S11" s="335"/>
      <c r="T11" s="335"/>
      <c r="U11" s="335"/>
      <c r="V11" s="335"/>
      <c r="W11" s="335"/>
      <c r="X11" s="335"/>
      <c r="Y11" s="328"/>
    </row>
    <row r="12" spans="1:25" s="8" customFormat="1" ht="15" customHeight="1">
      <c r="A12" s="268"/>
      <c r="B12" s="286"/>
      <c r="C12" s="335" t="s">
        <v>248</v>
      </c>
      <c r="D12" s="335"/>
      <c r="E12" s="335"/>
      <c r="F12" s="335"/>
      <c r="G12" s="335"/>
      <c r="H12" s="335"/>
      <c r="I12" s="335"/>
      <c r="J12" s="335"/>
      <c r="K12" s="335"/>
      <c r="L12" s="335"/>
      <c r="M12" s="335"/>
      <c r="N12" s="335"/>
      <c r="O12" s="335"/>
      <c r="P12" s="335"/>
      <c r="Q12" s="335"/>
      <c r="R12" s="335"/>
      <c r="S12" s="335"/>
      <c r="T12" s="335"/>
      <c r="U12" s="335"/>
      <c r="V12" s="335"/>
      <c r="W12" s="335"/>
      <c r="X12" s="335"/>
      <c r="Y12" s="328"/>
    </row>
    <row r="13" spans="1:25" s="8" customFormat="1" ht="15" customHeight="1">
      <c r="A13" s="268"/>
      <c r="B13" s="286"/>
      <c r="C13" s="335" t="s">
        <v>249</v>
      </c>
      <c r="D13" s="335"/>
      <c r="E13" s="335"/>
      <c r="F13" s="335"/>
      <c r="G13" s="335"/>
      <c r="H13" s="335"/>
      <c r="I13" s="335"/>
      <c r="J13" s="335"/>
      <c r="K13" s="335"/>
      <c r="L13" s="335"/>
      <c r="M13" s="335"/>
      <c r="N13" s="335"/>
      <c r="O13" s="335"/>
      <c r="P13" s="335"/>
      <c r="Q13" s="335"/>
      <c r="R13" s="335"/>
      <c r="S13" s="335"/>
      <c r="T13" s="335"/>
      <c r="U13" s="335"/>
      <c r="V13" s="335"/>
      <c r="W13" s="335"/>
      <c r="X13" s="335"/>
      <c r="Y13" s="328"/>
    </row>
    <row r="14" spans="1:25" s="8" customFormat="1" ht="15" customHeight="1">
      <c r="A14" s="268"/>
      <c r="B14" s="286" t="s">
        <v>257</v>
      </c>
      <c r="C14" s="289" t="s">
        <v>272</v>
      </c>
      <c r="D14" s="269"/>
      <c r="E14" s="270"/>
      <c r="F14" s="269"/>
      <c r="G14" s="269"/>
      <c r="H14" s="269"/>
      <c r="I14" s="269"/>
      <c r="J14" s="269"/>
      <c r="K14" s="269"/>
      <c r="L14" s="269"/>
      <c r="M14" s="269"/>
      <c r="N14" s="269"/>
      <c r="O14" s="269"/>
      <c r="P14" s="269"/>
      <c r="Q14" s="269"/>
      <c r="R14" s="269"/>
      <c r="S14" s="269"/>
      <c r="T14" s="269"/>
      <c r="U14" s="269"/>
      <c r="V14" s="269"/>
      <c r="W14" s="270"/>
      <c r="X14" s="269"/>
      <c r="Y14" s="271"/>
    </row>
    <row r="15" spans="1:25" s="8" customFormat="1" ht="15" customHeight="1">
      <c r="A15" s="268"/>
      <c r="B15" s="286"/>
      <c r="C15" s="335" t="s">
        <v>250</v>
      </c>
      <c r="D15" s="335"/>
      <c r="E15" s="335"/>
      <c r="F15" s="335"/>
      <c r="G15" s="335"/>
      <c r="H15" s="335"/>
      <c r="I15" s="335"/>
      <c r="J15" s="335"/>
      <c r="K15" s="335"/>
      <c r="L15" s="335"/>
      <c r="M15" s="335"/>
      <c r="N15" s="335"/>
      <c r="O15" s="335"/>
      <c r="P15" s="335"/>
      <c r="Q15" s="335"/>
      <c r="R15" s="335"/>
      <c r="S15" s="335"/>
      <c r="T15" s="335"/>
      <c r="U15" s="335"/>
      <c r="V15" s="335"/>
      <c r="W15" s="335"/>
      <c r="X15" s="335"/>
      <c r="Y15" s="328"/>
    </row>
    <row r="16" spans="1:25" s="8" customFormat="1" ht="15" customHeight="1">
      <c r="A16" s="268"/>
      <c r="B16" s="286" t="s">
        <v>257</v>
      </c>
      <c r="C16" s="289" t="s">
        <v>273</v>
      </c>
      <c r="D16" s="269"/>
      <c r="E16" s="272"/>
      <c r="F16" s="269"/>
      <c r="G16" s="269"/>
      <c r="H16" s="269"/>
      <c r="I16" s="269"/>
      <c r="J16" s="269"/>
      <c r="K16" s="269"/>
      <c r="L16" s="269"/>
      <c r="M16" s="269"/>
      <c r="N16" s="269"/>
      <c r="O16" s="269"/>
      <c r="P16" s="269"/>
      <c r="Q16" s="272"/>
      <c r="R16" s="269"/>
      <c r="S16" s="269"/>
      <c r="T16" s="269"/>
      <c r="U16" s="272"/>
      <c r="V16" s="269"/>
      <c r="W16" s="269"/>
      <c r="X16" s="272"/>
      <c r="Y16" s="273"/>
    </row>
    <row r="17" spans="1:25" s="8" customFormat="1" ht="15" customHeight="1">
      <c r="A17" s="268"/>
      <c r="B17" s="92"/>
      <c r="C17" s="335" t="s">
        <v>251</v>
      </c>
      <c r="D17" s="335"/>
      <c r="E17" s="335"/>
      <c r="F17" s="335"/>
      <c r="G17" s="335"/>
      <c r="H17" s="335"/>
      <c r="I17" s="335"/>
      <c r="J17" s="335"/>
      <c r="K17" s="335"/>
      <c r="L17" s="335"/>
      <c r="M17" s="335"/>
      <c r="N17" s="335"/>
      <c r="O17" s="335"/>
      <c r="P17" s="335"/>
      <c r="Q17" s="335"/>
      <c r="R17" s="335"/>
      <c r="S17" s="335"/>
      <c r="T17" s="335"/>
      <c r="U17" s="335"/>
      <c r="V17" s="335"/>
      <c r="W17" s="335"/>
      <c r="X17" s="335"/>
      <c r="Y17" s="328"/>
    </row>
    <row r="18" spans="1:25" s="8" customFormat="1" ht="18.75" customHeight="1">
      <c r="A18" s="285" t="s">
        <v>260</v>
      </c>
      <c r="B18" s="490" t="s">
        <v>261</v>
      </c>
      <c r="C18" s="490"/>
      <c r="D18" s="490"/>
      <c r="E18" s="490"/>
      <c r="F18" s="490"/>
      <c r="G18" s="490"/>
      <c r="H18" s="287" t="s">
        <v>262</v>
      </c>
      <c r="I18" s="283" t="s">
        <v>263</v>
      </c>
      <c r="J18" s="491"/>
      <c r="K18" s="491"/>
      <c r="L18" s="491"/>
      <c r="M18" s="283" t="s">
        <v>252</v>
      </c>
      <c r="N18" s="489"/>
      <c r="O18" s="489"/>
      <c r="P18" s="489"/>
      <c r="Q18" s="489"/>
      <c r="R18" s="489"/>
      <c r="S18" s="489"/>
      <c r="T18" s="489"/>
      <c r="U18" s="489"/>
      <c r="V18" s="489"/>
      <c r="W18" s="489"/>
      <c r="X18" s="489"/>
      <c r="Y18" s="276"/>
    </row>
    <row r="19" spans="1:25" s="8" customFormat="1" ht="3.75" customHeight="1">
      <c r="A19" s="281"/>
      <c r="B19" s="282"/>
      <c r="C19" s="265"/>
      <c r="D19" s="274"/>
      <c r="E19" s="274"/>
      <c r="F19" s="18"/>
      <c r="G19" s="18"/>
      <c r="H19" s="18"/>
      <c r="I19" s="277"/>
      <c r="J19" s="278"/>
      <c r="K19" s="279"/>
      <c r="L19" s="279"/>
      <c r="M19" s="279"/>
      <c r="N19" s="280"/>
      <c r="O19" s="280"/>
      <c r="P19" s="280"/>
      <c r="Q19" s="280"/>
      <c r="R19" s="280"/>
      <c r="S19" s="280"/>
      <c r="T19" s="280"/>
      <c r="U19" s="280"/>
      <c r="V19" s="280"/>
      <c r="W19" s="280"/>
      <c r="X19" s="280"/>
      <c r="Y19" s="275"/>
    </row>
    <row r="20" spans="1:25" ht="15.75" customHeight="1">
      <c r="A20" s="379" t="s">
        <v>36</v>
      </c>
      <c r="B20" s="380"/>
      <c r="C20" s="391"/>
      <c r="D20" s="399" t="s">
        <v>47</v>
      </c>
      <c r="E20" s="329" t="s">
        <v>264</v>
      </c>
      <c r="F20" s="330"/>
      <c r="G20" s="330"/>
      <c r="H20" s="330"/>
      <c r="I20" s="330"/>
      <c r="J20" s="330"/>
      <c r="K20" s="330"/>
      <c r="L20" s="331"/>
      <c r="M20" s="332"/>
      <c r="N20" s="343" t="s">
        <v>18</v>
      </c>
      <c r="O20" s="344"/>
      <c r="P20" s="344"/>
      <c r="Q20" s="342"/>
      <c r="R20" s="349"/>
      <c r="S20" s="350"/>
      <c r="T20" s="350"/>
      <c r="U20" s="350"/>
      <c r="V20" s="350"/>
      <c r="W20" s="350"/>
      <c r="X20" s="350"/>
      <c r="Y20" s="351"/>
    </row>
    <row r="21" spans="1:25" ht="13.5" customHeight="1">
      <c r="A21" s="398"/>
      <c r="B21" s="375"/>
      <c r="C21" s="392"/>
      <c r="D21" s="400"/>
      <c r="E21" s="290" t="s">
        <v>2</v>
      </c>
      <c r="F21" s="290" t="s">
        <v>3</v>
      </c>
      <c r="G21" s="290" t="s">
        <v>4</v>
      </c>
      <c r="H21" s="290" t="s">
        <v>1</v>
      </c>
      <c r="I21" s="290" t="s">
        <v>5</v>
      </c>
      <c r="J21" s="290" t="s">
        <v>3</v>
      </c>
      <c r="K21" s="290" t="s">
        <v>4</v>
      </c>
      <c r="L21" s="290" t="s">
        <v>1</v>
      </c>
      <c r="M21" s="291" t="s">
        <v>6</v>
      </c>
      <c r="N21" s="339"/>
      <c r="O21" s="340"/>
      <c r="P21" s="340"/>
      <c r="Q21" s="341"/>
      <c r="R21" s="346"/>
      <c r="S21" s="347"/>
      <c r="T21" s="347"/>
      <c r="U21" s="347"/>
      <c r="V21" s="347"/>
      <c r="W21" s="347"/>
      <c r="X21" s="347"/>
      <c r="Y21" s="348"/>
    </row>
    <row r="22" spans="1:25" ht="6" customHeight="1">
      <c r="A22" s="398"/>
      <c r="B22" s="375"/>
      <c r="C22" s="392"/>
      <c r="D22" s="400"/>
      <c r="E22" s="358">
        <f>IF(L20="*","",IF(AND(Q43&lt;100000000,Q43&gt;9999999),"$",IF(Q43&lt;10000000,"",MID(RIGHT(Q43,8),1,1))))</f>
      </c>
      <c r="F22" s="313">
        <f>IF(L20="*","",IF(AND(Q43&lt;10000000,Q43&gt;999999),"$",IF(Q43&lt;1000000,"",MID(RIGHT(Q43,8),1,1))))</f>
      </c>
      <c r="G22" s="313" t="str">
        <f>IF(L20="*","",IF(AND(Q43&lt;1000000,Q43&gt;99999),"$",IF(Q43&lt;100000,"",MID(RIGHT(Q43,7),1,1))))</f>
        <v>$</v>
      </c>
      <c r="H22" s="313" t="str">
        <f>IF(L20="*","",IF(AND(Q43&lt;100000,Q43&gt;9999),"$",IF(Q43&lt;10000,"",MID(RIGHT(Q43,6),1,1))))</f>
        <v>1</v>
      </c>
      <c r="I22" s="313" t="str">
        <f>IF(L20="*","",IF(AND(Q43&lt;10000,Q43&gt;999),"$",IF(Q43&lt;1000,"",MID(RIGHT(Q43,5),1,1))))</f>
        <v>2</v>
      </c>
      <c r="J22" s="313" t="str">
        <f>IF(L20="*","",IF(AND(Q43&lt;1000,Q43&gt;99),"$",IF(Q43&lt;100,"",MID(RIGHT(Q43,4),1,1))))</f>
        <v>3</v>
      </c>
      <c r="K22" s="313" t="str">
        <f>IF(L20="*","",IF(AND(Q43&gt;9,Q43&lt;99),"$",IF(Q43&lt;100,"",MID(RIGHT(Q43,3),1,1))))</f>
        <v>4</v>
      </c>
      <c r="L22" s="313" t="str">
        <f>IF(L20="*","",IF(ISBLANK(Q43),"",IF(Q43&lt;10,"$",MID(RIGHT(Q43,2),1,1))))</f>
        <v>5</v>
      </c>
      <c r="M22" s="408" t="str">
        <f>IF(L20="*","",MID(RIGHT(Q43,1),1,1))</f>
        <v>6</v>
      </c>
      <c r="N22" s="339"/>
      <c r="O22" s="340"/>
      <c r="P22" s="340"/>
      <c r="Q22" s="341"/>
      <c r="R22" s="346"/>
      <c r="S22" s="347"/>
      <c r="T22" s="347"/>
      <c r="U22" s="347"/>
      <c r="V22" s="347"/>
      <c r="W22" s="347"/>
      <c r="X22" s="347"/>
      <c r="Y22" s="348"/>
    </row>
    <row r="23" spans="1:25" ht="9" customHeight="1">
      <c r="A23" s="398"/>
      <c r="B23" s="375"/>
      <c r="C23" s="392"/>
      <c r="D23" s="400"/>
      <c r="E23" s="359"/>
      <c r="F23" s="313"/>
      <c r="G23" s="313"/>
      <c r="H23" s="313"/>
      <c r="I23" s="313"/>
      <c r="J23" s="313"/>
      <c r="K23" s="313"/>
      <c r="L23" s="313"/>
      <c r="M23" s="408"/>
      <c r="N23" s="339"/>
      <c r="O23" s="340"/>
      <c r="P23" s="340"/>
      <c r="Q23" s="341"/>
      <c r="R23" s="356"/>
      <c r="S23" s="357"/>
      <c r="T23" s="357"/>
      <c r="U23" s="357"/>
      <c r="V23" s="357"/>
      <c r="W23" s="357"/>
      <c r="X23" s="357"/>
      <c r="Y23" s="354"/>
    </row>
    <row r="24" spans="1:25" ht="9" customHeight="1">
      <c r="A24" s="382"/>
      <c r="B24" s="383"/>
      <c r="C24" s="393"/>
      <c r="D24" s="401"/>
      <c r="E24" s="360"/>
      <c r="F24" s="314"/>
      <c r="G24" s="314"/>
      <c r="H24" s="314"/>
      <c r="I24" s="314"/>
      <c r="J24" s="314"/>
      <c r="K24" s="314"/>
      <c r="L24" s="314"/>
      <c r="M24" s="409"/>
      <c r="N24" s="336"/>
      <c r="O24" s="337"/>
      <c r="P24" s="337"/>
      <c r="Q24" s="338"/>
      <c r="R24" s="353"/>
      <c r="S24" s="352"/>
      <c r="T24" s="352"/>
      <c r="U24" s="352"/>
      <c r="V24" s="352"/>
      <c r="W24" s="352"/>
      <c r="X24" s="352"/>
      <c r="Y24" s="345"/>
    </row>
    <row r="25" spans="1:25" s="9" customFormat="1" ht="19.5">
      <c r="A25" s="369" t="s">
        <v>20</v>
      </c>
      <c r="B25" s="370"/>
      <c r="C25" s="370"/>
      <c r="D25" s="370"/>
      <c r="E25" s="369" t="s">
        <v>9</v>
      </c>
      <c r="F25" s="370"/>
      <c r="G25" s="370"/>
      <c r="H25" s="370"/>
      <c r="I25" s="370"/>
      <c r="J25" s="370"/>
      <c r="K25" s="370"/>
      <c r="L25" s="371"/>
      <c r="M25" s="369" t="s">
        <v>7</v>
      </c>
      <c r="N25" s="370"/>
      <c r="O25" s="370"/>
      <c r="P25" s="370"/>
      <c r="Q25" s="371"/>
      <c r="R25" s="369" t="s">
        <v>253</v>
      </c>
      <c r="S25" s="370"/>
      <c r="T25" s="370"/>
      <c r="U25" s="370"/>
      <c r="V25" s="369" t="s">
        <v>254</v>
      </c>
      <c r="W25" s="370"/>
      <c r="X25" s="370"/>
      <c r="Y25" s="371"/>
    </row>
    <row r="26" spans="1:25" s="9" customFormat="1" ht="36.75" customHeight="1">
      <c r="A26" s="324" t="s">
        <v>49</v>
      </c>
      <c r="B26" s="325"/>
      <c r="C26" s="325"/>
      <c r="D26" s="423"/>
      <c r="E26" s="362"/>
      <c r="F26" s="363"/>
      <c r="G26" s="363"/>
      <c r="H26" s="363"/>
      <c r="I26" s="363"/>
      <c r="J26" s="363"/>
      <c r="K26" s="363"/>
      <c r="L26" s="364"/>
      <c r="M26" s="324" t="s">
        <v>266</v>
      </c>
      <c r="N26" s="325"/>
      <c r="O26" s="325"/>
      <c r="P26" s="325"/>
      <c r="Q26" s="292"/>
      <c r="R26" s="410"/>
      <c r="S26" s="411"/>
      <c r="T26" s="411"/>
      <c r="U26" s="412"/>
      <c r="V26" s="362"/>
      <c r="W26" s="363"/>
      <c r="X26" s="363"/>
      <c r="Y26" s="364"/>
    </row>
    <row r="27" spans="1:27" ht="12.75" customHeight="1">
      <c r="A27" s="424" t="s">
        <v>48</v>
      </c>
      <c r="B27" s="425"/>
      <c r="C27" s="425"/>
      <c r="D27" s="426"/>
      <c r="E27" s="366"/>
      <c r="F27" s="367"/>
      <c r="G27" s="367"/>
      <c r="H27" s="367"/>
      <c r="I27" s="367"/>
      <c r="J27" s="367"/>
      <c r="K27" s="367"/>
      <c r="L27" s="368"/>
      <c r="M27" s="315" t="s">
        <v>267</v>
      </c>
      <c r="N27" s="316"/>
      <c r="O27" s="316"/>
      <c r="P27" s="316"/>
      <c r="Q27" s="317"/>
      <c r="R27" s="420"/>
      <c r="S27" s="421"/>
      <c r="T27" s="421"/>
      <c r="U27" s="422"/>
      <c r="V27" s="366"/>
      <c r="W27" s="367"/>
      <c r="X27" s="367"/>
      <c r="Y27" s="368"/>
      <c r="AA27" s="413"/>
    </row>
    <row r="28" spans="1:27" ht="6" customHeight="1" thickBot="1">
      <c r="A28" s="295"/>
      <c r="B28" s="296"/>
      <c r="C28" s="296"/>
      <c r="D28" s="297"/>
      <c r="E28" s="239"/>
      <c r="F28" s="293"/>
      <c r="G28" s="293"/>
      <c r="H28" s="293"/>
      <c r="I28" s="293"/>
      <c r="J28" s="293"/>
      <c r="K28" s="293"/>
      <c r="L28" s="294"/>
      <c r="M28" s="239"/>
      <c r="N28" s="293"/>
      <c r="O28" s="293"/>
      <c r="P28" s="293"/>
      <c r="Q28" s="294"/>
      <c r="R28" s="295"/>
      <c r="S28" s="296"/>
      <c r="T28" s="296"/>
      <c r="U28" s="297"/>
      <c r="V28" s="239"/>
      <c r="W28" s="293"/>
      <c r="X28" s="293"/>
      <c r="Y28" s="294"/>
      <c r="AA28" s="413"/>
    </row>
    <row r="29" spans="1:27" s="78" customFormat="1" ht="10.5" customHeight="1" thickTop="1">
      <c r="A29" s="414" t="s">
        <v>102</v>
      </c>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6"/>
      <c r="Z29" s="407"/>
      <c r="AA29" s="413"/>
    </row>
    <row r="30" spans="1:27" ht="4.5" customHeight="1" thickBot="1">
      <c r="A30" s="417"/>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9"/>
      <c r="Z30" s="407"/>
      <c r="AA30" s="413"/>
    </row>
    <row r="31" spans="1:27" ht="12" customHeight="1" thickTop="1">
      <c r="A31" s="394"/>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AA31" s="8"/>
    </row>
    <row r="32" spans="1:27" ht="24" customHeight="1" hidden="1">
      <c r="A32" s="365" t="s">
        <v>23</v>
      </c>
      <c r="B32" s="365"/>
      <c r="C32" s="365"/>
      <c r="D32" s="365"/>
      <c r="E32" s="365"/>
      <c r="F32" s="365"/>
      <c r="G32" s="365"/>
      <c r="H32" s="365"/>
      <c r="I32" s="365"/>
      <c r="J32" s="365"/>
      <c r="K32" s="365"/>
      <c r="L32" s="365"/>
      <c r="M32" s="365"/>
      <c r="N32" s="365"/>
      <c r="O32" s="365"/>
      <c r="P32" s="365"/>
      <c r="Q32" s="365"/>
      <c r="R32" s="365"/>
      <c r="S32" s="365"/>
      <c r="T32" s="365"/>
      <c r="U32" s="365"/>
      <c r="V32" s="365"/>
      <c r="W32" s="372" t="s">
        <v>187</v>
      </c>
      <c r="X32" s="372"/>
      <c r="Y32" s="372"/>
      <c r="AA32" s="154"/>
    </row>
    <row r="33" spans="1:25" ht="4.5" customHeight="1" hidden="1">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row>
    <row r="34" spans="1:25" ht="19.5" customHeight="1" hidden="1">
      <c r="A34" s="476" t="s">
        <v>24</v>
      </c>
      <c r="B34" s="476"/>
      <c r="C34" s="476"/>
      <c r="D34" s="476"/>
      <c r="E34" s="476"/>
      <c r="F34" s="476"/>
      <c r="G34" s="311" t="s">
        <v>25</v>
      </c>
      <c r="H34" s="311"/>
      <c r="I34" s="311"/>
      <c r="J34" s="311"/>
      <c r="K34" s="311"/>
      <c r="L34" s="311" t="s">
        <v>26</v>
      </c>
      <c r="M34" s="311"/>
      <c r="N34" s="311"/>
      <c r="O34" s="311" t="s">
        <v>27</v>
      </c>
      <c r="P34" s="311"/>
      <c r="Q34" s="311" t="s">
        <v>240</v>
      </c>
      <c r="R34" s="311"/>
      <c r="S34" s="311"/>
      <c r="T34" s="311"/>
      <c r="U34" s="311"/>
      <c r="V34" s="430" t="s">
        <v>31</v>
      </c>
      <c r="W34" s="431"/>
      <c r="X34" s="431"/>
      <c r="Y34" s="432"/>
    </row>
    <row r="35" spans="1:25" ht="21.75" customHeight="1" hidden="1">
      <c r="A35" s="476"/>
      <c r="B35" s="476"/>
      <c r="C35" s="476"/>
      <c r="D35" s="476"/>
      <c r="E35" s="476"/>
      <c r="F35" s="476"/>
      <c r="G35" s="311"/>
      <c r="H35" s="311"/>
      <c r="I35" s="311"/>
      <c r="J35" s="311"/>
      <c r="K35" s="311"/>
      <c r="L35" s="311"/>
      <c r="M35" s="311"/>
      <c r="N35" s="311"/>
      <c r="O35" s="311"/>
      <c r="P35" s="311"/>
      <c r="Q35" s="311" t="s">
        <v>32</v>
      </c>
      <c r="R35" s="311"/>
      <c r="S35" s="311" t="s">
        <v>33</v>
      </c>
      <c r="T35" s="311"/>
      <c r="U35" s="311"/>
      <c r="V35" s="433"/>
      <c r="W35" s="434"/>
      <c r="X35" s="434"/>
      <c r="Y35" s="435"/>
    </row>
    <row r="36" spans="1:25" ht="31.5" customHeight="1" hidden="1">
      <c r="A36" s="477"/>
      <c r="B36" s="478"/>
      <c r="C36" s="478"/>
      <c r="D36" s="478"/>
      <c r="E36" s="478"/>
      <c r="F36" s="479"/>
      <c r="G36" s="471"/>
      <c r="H36" s="472"/>
      <c r="I36" s="472"/>
      <c r="J36" s="472"/>
      <c r="K36" s="473"/>
      <c r="L36" s="312"/>
      <c r="M36" s="312"/>
      <c r="N36" s="312"/>
      <c r="O36" s="310"/>
      <c r="P36" s="310"/>
      <c r="Q36" s="326"/>
      <c r="R36" s="327"/>
      <c r="S36" s="321">
        <f aca="true" t="shared" si="0" ref="S36:S42">IF(ISBLANK(A36),"",IF(ISBLANK(L36),"",IF(ISBLANK(Q36),"",L36*Q36)))</f>
      </c>
      <c r="T36" s="322"/>
      <c r="U36" s="323"/>
      <c r="V36" s="436"/>
      <c r="W36" s="437"/>
      <c r="X36" s="437"/>
      <c r="Y36" s="438"/>
    </row>
    <row r="37" spans="1:25" ht="31.5" customHeight="1" hidden="1">
      <c r="A37" s="468"/>
      <c r="B37" s="469"/>
      <c r="C37" s="469"/>
      <c r="D37" s="469"/>
      <c r="E37" s="469"/>
      <c r="F37" s="470"/>
      <c r="G37" s="471"/>
      <c r="H37" s="472"/>
      <c r="I37" s="472"/>
      <c r="J37" s="472"/>
      <c r="K37" s="473"/>
      <c r="L37" s="312"/>
      <c r="M37" s="312"/>
      <c r="N37" s="312"/>
      <c r="O37" s="310"/>
      <c r="P37" s="310"/>
      <c r="Q37" s="326"/>
      <c r="R37" s="327"/>
      <c r="S37" s="321">
        <f t="shared" si="0"/>
      </c>
      <c r="T37" s="322"/>
      <c r="U37" s="323"/>
      <c r="V37" s="436"/>
      <c r="W37" s="437"/>
      <c r="X37" s="437"/>
      <c r="Y37" s="438"/>
    </row>
    <row r="38" spans="1:25" ht="31.5" customHeight="1" hidden="1">
      <c r="A38" s="468"/>
      <c r="B38" s="469"/>
      <c r="C38" s="469"/>
      <c r="D38" s="469"/>
      <c r="E38" s="469"/>
      <c r="F38" s="470"/>
      <c r="G38" s="471"/>
      <c r="H38" s="472"/>
      <c r="I38" s="472"/>
      <c r="J38" s="472"/>
      <c r="K38" s="473"/>
      <c r="L38" s="312"/>
      <c r="M38" s="312"/>
      <c r="N38" s="312"/>
      <c r="O38" s="310"/>
      <c r="P38" s="310"/>
      <c r="Q38" s="326"/>
      <c r="R38" s="327"/>
      <c r="S38" s="321">
        <f t="shared" si="0"/>
      </c>
      <c r="T38" s="322"/>
      <c r="U38" s="323"/>
      <c r="V38" s="436"/>
      <c r="W38" s="437"/>
      <c r="X38" s="437"/>
      <c r="Y38" s="438"/>
    </row>
    <row r="39" spans="1:25" ht="31.5" customHeight="1" hidden="1">
      <c r="A39" s="468"/>
      <c r="B39" s="469"/>
      <c r="C39" s="469"/>
      <c r="D39" s="469"/>
      <c r="E39" s="469"/>
      <c r="F39" s="470"/>
      <c r="G39" s="471"/>
      <c r="H39" s="472"/>
      <c r="I39" s="472"/>
      <c r="J39" s="472"/>
      <c r="K39" s="473"/>
      <c r="L39" s="312"/>
      <c r="M39" s="312"/>
      <c r="N39" s="312"/>
      <c r="O39" s="310"/>
      <c r="P39" s="310"/>
      <c r="Q39" s="326"/>
      <c r="R39" s="327"/>
      <c r="S39" s="321">
        <f t="shared" si="0"/>
      </c>
      <c r="T39" s="322"/>
      <c r="U39" s="323"/>
      <c r="V39" s="436"/>
      <c r="W39" s="437"/>
      <c r="X39" s="437"/>
      <c r="Y39" s="438"/>
    </row>
    <row r="40" spans="1:25" ht="31.5" customHeight="1" hidden="1">
      <c r="A40" s="459"/>
      <c r="B40" s="460"/>
      <c r="C40" s="460"/>
      <c r="D40" s="460"/>
      <c r="E40" s="460"/>
      <c r="F40" s="461"/>
      <c r="G40" s="465"/>
      <c r="H40" s="466"/>
      <c r="I40" s="466"/>
      <c r="J40" s="466"/>
      <c r="K40" s="467"/>
      <c r="L40" s="446"/>
      <c r="M40" s="446"/>
      <c r="N40" s="446"/>
      <c r="O40" s="447"/>
      <c r="P40" s="447"/>
      <c r="Q40" s="454"/>
      <c r="R40" s="455"/>
      <c r="S40" s="440">
        <f t="shared" si="0"/>
      </c>
      <c r="T40" s="441"/>
      <c r="U40" s="442"/>
      <c r="V40" s="451"/>
      <c r="W40" s="452"/>
      <c r="X40" s="452"/>
      <c r="Y40" s="453"/>
    </row>
    <row r="41" spans="1:25" ht="31.5" customHeight="1" hidden="1">
      <c r="A41" s="459"/>
      <c r="B41" s="460"/>
      <c r="C41" s="460"/>
      <c r="D41" s="460"/>
      <c r="E41" s="460"/>
      <c r="F41" s="461"/>
      <c r="G41" s="465"/>
      <c r="H41" s="466"/>
      <c r="I41" s="466"/>
      <c r="J41" s="466"/>
      <c r="K41" s="467"/>
      <c r="L41" s="446"/>
      <c r="M41" s="446"/>
      <c r="N41" s="446"/>
      <c r="O41" s="447"/>
      <c r="P41" s="447"/>
      <c r="Q41" s="454"/>
      <c r="R41" s="455"/>
      <c r="S41" s="440">
        <f t="shared" si="0"/>
      </c>
      <c r="T41" s="441"/>
      <c r="U41" s="442"/>
      <c r="V41" s="451"/>
      <c r="W41" s="452"/>
      <c r="X41" s="452"/>
      <c r="Y41" s="453"/>
    </row>
    <row r="42" spans="1:25" ht="31.5" customHeight="1" hidden="1">
      <c r="A42" s="459"/>
      <c r="B42" s="460"/>
      <c r="C42" s="460"/>
      <c r="D42" s="460"/>
      <c r="E42" s="460"/>
      <c r="F42" s="461"/>
      <c r="G42" s="465"/>
      <c r="H42" s="466"/>
      <c r="I42" s="466"/>
      <c r="J42" s="466"/>
      <c r="K42" s="467"/>
      <c r="L42" s="446"/>
      <c r="M42" s="446"/>
      <c r="N42" s="446"/>
      <c r="O42" s="447"/>
      <c r="P42" s="447"/>
      <c r="Q42" s="454"/>
      <c r="R42" s="455"/>
      <c r="S42" s="440">
        <f t="shared" si="0"/>
      </c>
      <c r="T42" s="441"/>
      <c r="U42" s="442"/>
      <c r="V42" s="451"/>
      <c r="W42" s="452"/>
      <c r="X42" s="452"/>
      <c r="Y42" s="453"/>
    </row>
    <row r="43" spans="1:26" ht="23.25" customHeight="1" hidden="1">
      <c r="A43" s="462" t="s">
        <v>34</v>
      </c>
      <c r="B43" s="463"/>
      <c r="C43" s="463"/>
      <c r="D43" s="463"/>
      <c r="E43" s="463"/>
      <c r="F43" s="464"/>
      <c r="G43" s="480">
        <f>IF(ISBLANK(N36),"",ROUND(SUM(P36:Q42),0))</f>
      </c>
      <c r="H43" s="481"/>
      <c r="I43" s="481"/>
      <c r="J43" s="481"/>
      <c r="K43" s="482"/>
      <c r="L43" s="456"/>
      <c r="M43" s="457"/>
      <c r="N43" s="458"/>
      <c r="O43" s="456"/>
      <c r="P43" s="458"/>
      <c r="Q43" s="443">
        <f>AA1</f>
        <v>123456</v>
      </c>
      <c r="R43" s="444"/>
      <c r="S43" s="444"/>
      <c r="T43" s="444"/>
      <c r="U43" s="445"/>
      <c r="V43" s="448"/>
      <c r="W43" s="449"/>
      <c r="X43" s="449"/>
      <c r="Y43" s="450"/>
      <c r="Z43" s="11"/>
    </row>
    <row r="44" spans="1:25" ht="12" customHeight="1" hidden="1">
      <c r="A44" s="367"/>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row>
    <row r="45" spans="1:25" ht="18" customHeight="1" hidden="1">
      <c r="A45" s="439" t="s">
        <v>50</v>
      </c>
      <c r="B45" s="439"/>
      <c r="C45" s="439"/>
      <c r="D45" s="439"/>
      <c r="E45" s="369" t="s">
        <v>11</v>
      </c>
      <c r="F45" s="370"/>
      <c r="G45" s="370"/>
      <c r="H45" s="370"/>
      <c r="I45" s="370"/>
      <c r="J45" s="370"/>
      <c r="K45" s="370"/>
      <c r="L45" s="370"/>
      <c r="M45" s="439" t="s">
        <v>7</v>
      </c>
      <c r="N45" s="439"/>
      <c r="O45" s="439"/>
      <c r="P45" s="439"/>
      <c r="Q45" s="439"/>
      <c r="R45" s="439" t="s">
        <v>243</v>
      </c>
      <c r="S45" s="439"/>
      <c r="T45" s="439"/>
      <c r="U45" s="439"/>
      <c r="V45" s="439" t="s">
        <v>244</v>
      </c>
      <c r="W45" s="439"/>
      <c r="X45" s="439"/>
      <c r="Y45" s="439"/>
    </row>
    <row r="46" spans="1:25" ht="43.5" customHeight="1" hidden="1">
      <c r="A46" s="298"/>
      <c r="B46" s="299"/>
      <c r="C46" s="299"/>
      <c r="D46" s="300"/>
      <c r="E46" s="404" t="s">
        <v>49</v>
      </c>
      <c r="F46" s="405"/>
      <c r="G46" s="405"/>
      <c r="H46" s="405"/>
      <c r="I46" s="405"/>
      <c r="J46" s="405"/>
      <c r="K46" s="405"/>
      <c r="L46" s="406"/>
      <c r="M46" s="404" t="s">
        <v>49</v>
      </c>
      <c r="N46" s="405"/>
      <c r="O46" s="405"/>
      <c r="P46" s="405"/>
      <c r="Q46" s="406"/>
      <c r="R46" s="427"/>
      <c r="S46" s="428"/>
      <c r="T46" s="428"/>
      <c r="U46" s="429"/>
      <c r="V46" s="379"/>
      <c r="W46" s="380"/>
      <c r="X46" s="380"/>
      <c r="Y46" s="381"/>
    </row>
    <row r="47" spans="1:25" ht="43.5" customHeight="1" hidden="1">
      <c r="A47" s="385"/>
      <c r="B47" s="386"/>
      <c r="C47" s="386"/>
      <c r="D47" s="387"/>
      <c r="E47" s="385" t="s">
        <v>48</v>
      </c>
      <c r="F47" s="386"/>
      <c r="G47" s="386"/>
      <c r="H47" s="386"/>
      <c r="I47" s="386"/>
      <c r="J47" s="386"/>
      <c r="K47" s="386"/>
      <c r="L47" s="387"/>
      <c r="M47" s="385" t="s">
        <v>48</v>
      </c>
      <c r="N47" s="386"/>
      <c r="O47" s="386"/>
      <c r="P47" s="386"/>
      <c r="Q47" s="387"/>
      <c r="R47" s="376"/>
      <c r="S47" s="377"/>
      <c r="T47" s="377"/>
      <c r="U47" s="378"/>
      <c r="V47" s="382"/>
      <c r="W47" s="383"/>
      <c r="X47" s="383"/>
      <c r="Y47" s="384"/>
    </row>
    <row r="48" spans="1:25" ht="16.5" hidden="1">
      <c r="A48" s="373"/>
      <c r="B48" s="373"/>
      <c r="C48" s="373"/>
      <c r="D48" s="373"/>
      <c r="E48" s="373"/>
      <c r="F48" s="373"/>
      <c r="G48" s="373"/>
      <c r="H48" s="373"/>
      <c r="I48" s="373"/>
      <c r="J48" s="373"/>
      <c r="K48" s="373"/>
      <c r="L48" s="374"/>
      <c r="M48" s="374"/>
      <c r="N48" s="374"/>
      <c r="O48" s="374"/>
      <c r="P48" s="374"/>
      <c r="Q48" s="374"/>
      <c r="R48" s="374"/>
      <c r="S48" s="374"/>
      <c r="T48" s="374"/>
      <c r="U48" s="374"/>
      <c r="V48" s="374"/>
      <c r="W48" s="374"/>
      <c r="X48" s="374"/>
      <c r="Y48" s="374"/>
    </row>
    <row r="49" ht="16.5" hidden="1"/>
    <row r="50" ht="15.75" customHeight="1" hidden="1"/>
    <row r="51" ht="16.5" hidden="1"/>
    <row r="52" ht="16.5" hidden="1"/>
    <row r="53" spans="1:10" ht="16.5" hidden="1">
      <c r="A53" s="246">
        <f>IF(ISBLANK(N36),"",ROUND(SUM(P36:Q42),0))</f>
      </c>
      <c r="B53" s="156"/>
      <c r="C53" s="248"/>
      <c r="D53" s="156"/>
      <c r="E53" s="249" t="s">
        <v>186</v>
      </c>
      <c r="F53" s="249"/>
      <c r="G53" s="249"/>
      <c r="H53" s="249"/>
      <c r="I53" s="249"/>
      <c r="J53" s="249"/>
    </row>
    <row r="54" spans="1:12" ht="16.5" hidden="1">
      <c r="A54" s="247"/>
      <c r="B54" s="156"/>
      <c r="C54" s="248" t="s">
        <v>184</v>
      </c>
      <c r="D54" s="156"/>
      <c r="E54" s="251" t="str">
        <f ca="1">TEXT(TODAY(),"[$-404]e 年 mm 月   日")</f>
        <v>105 年 01 月   日</v>
      </c>
      <c r="F54" s="250"/>
      <c r="G54" s="250"/>
      <c r="H54" s="250"/>
      <c r="I54" s="250"/>
      <c r="J54" s="250"/>
      <c r="L54" s="1" t="str">
        <f ca="1">TEXT(TODAY(),"[$-404]e年mm月dd")</f>
        <v>105年01月05</v>
      </c>
    </row>
    <row r="55" spans="1:15" ht="16.5" hidden="1">
      <c r="A55" s="3" t="s">
        <v>37</v>
      </c>
      <c r="E55" s="255" t="str">
        <f ca="1">TEXT(TODAY(),"[$-404]e 年 mm 月 dd 日")</f>
        <v>105 年 01 月 05 日</v>
      </c>
      <c r="L55" s="258" t="str">
        <f>LEFT(L54,3)</f>
        <v>105</v>
      </c>
      <c r="M55" s="254"/>
      <c r="N55" s="253"/>
      <c r="O55" s="252"/>
    </row>
    <row r="56" spans="1:14" ht="16.5" hidden="1">
      <c r="A56" s="3" t="s">
        <v>38</v>
      </c>
      <c r="E56" s="303" t="str">
        <f ca="1">TEXT(TODAY(),"[$-404]e")</f>
        <v>105</v>
      </c>
      <c r="F56" s="302">
        <f ca="1">TEXT(TODAY(),"[$-404]e")-1</f>
        <v>104</v>
      </c>
      <c r="L56" s="257"/>
      <c r="M56" s="256"/>
      <c r="N56" s="256"/>
    </row>
    <row r="57" ht="16.5" hidden="1">
      <c r="A57" s="3" t="s">
        <v>39</v>
      </c>
    </row>
    <row r="58" ht="16.5" hidden="1">
      <c r="A58" s="3" t="s">
        <v>40</v>
      </c>
    </row>
    <row r="59" ht="16.5" hidden="1">
      <c r="A59" s="3" t="s">
        <v>41</v>
      </c>
    </row>
    <row r="60" ht="16.5" hidden="1">
      <c r="A60" s="3" t="s">
        <v>42</v>
      </c>
    </row>
    <row r="61" ht="16.5" hidden="1">
      <c r="A61" s="3" t="s">
        <v>43</v>
      </c>
    </row>
    <row r="62" ht="16.5" hidden="1">
      <c r="A62" s="3" t="s">
        <v>44</v>
      </c>
    </row>
    <row r="63" ht="16.5" hidden="1">
      <c r="A63" s="3" t="s">
        <v>45</v>
      </c>
    </row>
    <row r="64" ht="16.5" hidden="1">
      <c r="A64" s="3" t="s">
        <v>46</v>
      </c>
    </row>
    <row r="65" ht="16.5" hidden="1">
      <c r="A65" s="3"/>
    </row>
    <row r="66" ht="16.5" hidden="1">
      <c r="A66" s="3"/>
    </row>
    <row r="67" ht="16.5" hidden="1">
      <c r="A67" s="3"/>
    </row>
    <row r="68" ht="16.5" hidden="1">
      <c r="A68" s="3"/>
    </row>
    <row r="69" ht="16.5" hidden="1">
      <c r="A69" s="3"/>
    </row>
    <row r="70" ht="16.5" hidden="1">
      <c r="A70" s="3"/>
    </row>
    <row r="71" ht="16.5" hidden="1">
      <c r="A71" s="3"/>
    </row>
    <row r="72" ht="16.5" hidden="1">
      <c r="A72" s="3"/>
    </row>
    <row r="73" ht="16.5" hidden="1">
      <c r="A73" s="3"/>
    </row>
    <row r="74" ht="16.5" hidden="1">
      <c r="A74" s="3"/>
    </row>
    <row r="75" ht="16.5" hidden="1">
      <c r="A75" s="3"/>
    </row>
    <row r="76" ht="16.5" hidden="1">
      <c r="A76" s="3"/>
    </row>
    <row r="77" ht="16.5" hidden="1"/>
    <row r="78" ht="16.5" hidden="1"/>
    <row r="79" ht="16.5" hidden="1"/>
    <row r="80" ht="16.5" hidden="1"/>
    <row r="81" ht="16.5" hidden="1"/>
    <row r="82" ht="16.5" hidden="1"/>
    <row r="90" ht="16.5"/>
    <row r="91" ht="16.5"/>
  </sheetData>
  <sheetProtection password="CF7A" sheet="1" formatCells="0" formatColumns="0" selectLockedCells="1"/>
  <mergeCells count="144">
    <mergeCell ref="A1:Y1"/>
    <mergeCell ref="J2:R3"/>
    <mergeCell ref="V2:W2"/>
    <mergeCell ref="X2:Y2"/>
    <mergeCell ref="X3:Y3"/>
    <mergeCell ref="J18:L18"/>
    <mergeCell ref="A4:D4"/>
    <mergeCell ref="E4:H4"/>
    <mergeCell ref="U4:V4"/>
    <mergeCell ref="C10:Y10"/>
    <mergeCell ref="W4:Y4"/>
    <mergeCell ref="A5:I5"/>
    <mergeCell ref="J5:P5"/>
    <mergeCell ref="C8:Y8"/>
    <mergeCell ref="K22:K24"/>
    <mergeCell ref="C11:Y11"/>
    <mergeCell ref="C12:Y12"/>
    <mergeCell ref="L20:M20"/>
    <mergeCell ref="N20:Q24"/>
    <mergeCell ref="M22:M24"/>
    <mergeCell ref="C13:Y13"/>
    <mergeCell ref="C15:Y15"/>
    <mergeCell ref="C17:Y17"/>
    <mergeCell ref="B18:G18"/>
    <mergeCell ref="E20:K20"/>
    <mergeCell ref="N18:X18"/>
    <mergeCell ref="R20:Y20"/>
    <mergeCell ref="R21:Y22"/>
    <mergeCell ref="E22:E24"/>
    <mergeCell ref="F22:F24"/>
    <mergeCell ref="G22:G24"/>
    <mergeCell ref="H22:H24"/>
    <mergeCell ref="I22:I24"/>
    <mergeCell ref="J22:J24"/>
    <mergeCell ref="L22:L24"/>
    <mergeCell ref="R23:Y24"/>
    <mergeCell ref="A25:D25"/>
    <mergeCell ref="E25:L25"/>
    <mergeCell ref="M25:Q25"/>
    <mergeCell ref="R25:U25"/>
    <mergeCell ref="V25:Y25"/>
    <mergeCell ref="A20:B24"/>
    <mergeCell ref="C20:C24"/>
    <mergeCell ref="D20:D24"/>
    <mergeCell ref="AA27:AA30"/>
    <mergeCell ref="A29:Y30"/>
    <mergeCell ref="Z29:Z30"/>
    <mergeCell ref="A31:Y31"/>
    <mergeCell ref="R27:U27"/>
    <mergeCell ref="V27:Y27"/>
    <mergeCell ref="R26:U26"/>
    <mergeCell ref="V26:Y26"/>
    <mergeCell ref="A27:D27"/>
    <mergeCell ref="E27:L27"/>
    <mergeCell ref="M27:Q27"/>
    <mergeCell ref="A26:D26"/>
    <mergeCell ref="E26:L26"/>
    <mergeCell ref="M26:P26"/>
    <mergeCell ref="A32:V32"/>
    <mergeCell ref="W32:Y32"/>
    <mergeCell ref="A34:F35"/>
    <mergeCell ref="G34:K35"/>
    <mergeCell ref="L34:N35"/>
    <mergeCell ref="O34:P35"/>
    <mergeCell ref="Q34:U34"/>
    <mergeCell ref="V34:Y35"/>
    <mergeCell ref="Q35:R35"/>
    <mergeCell ref="S35:U35"/>
    <mergeCell ref="V37:Y37"/>
    <mergeCell ref="A36:F36"/>
    <mergeCell ref="G36:K36"/>
    <mergeCell ref="L36:N36"/>
    <mergeCell ref="O36:P36"/>
    <mergeCell ref="Q36:R36"/>
    <mergeCell ref="S36:U36"/>
    <mergeCell ref="V36:Y36"/>
    <mergeCell ref="A37:F37"/>
    <mergeCell ref="G37:K37"/>
    <mergeCell ref="L37:N37"/>
    <mergeCell ref="O37:P37"/>
    <mergeCell ref="S38:U38"/>
    <mergeCell ref="S37:U37"/>
    <mergeCell ref="Q37:R37"/>
    <mergeCell ref="L38:N38"/>
    <mergeCell ref="O38:P38"/>
    <mergeCell ref="Q38:R38"/>
    <mergeCell ref="V38:Y38"/>
    <mergeCell ref="A39:F39"/>
    <mergeCell ref="G39:K39"/>
    <mergeCell ref="L39:N39"/>
    <mergeCell ref="O39:P39"/>
    <mergeCell ref="Q39:R39"/>
    <mergeCell ref="S39:U39"/>
    <mergeCell ref="V39:Y39"/>
    <mergeCell ref="A38:F38"/>
    <mergeCell ref="G38:K38"/>
    <mergeCell ref="S41:U41"/>
    <mergeCell ref="V41:Y41"/>
    <mergeCell ref="A40:F40"/>
    <mergeCell ref="G40:K40"/>
    <mergeCell ref="L40:N40"/>
    <mergeCell ref="O40:P40"/>
    <mergeCell ref="Q40:R40"/>
    <mergeCell ref="S40:U40"/>
    <mergeCell ref="V40:Y40"/>
    <mergeCell ref="A41:F41"/>
    <mergeCell ref="G41:K41"/>
    <mergeCell ref="L41:N41"/>
    <mergeCell ref="O41:P41"/>
    <mergeCell ref="Q41:R41"/>
    <mergeCell ref="L42:N42"/>
    <mergeCell ref="O42:P42"/>
    <mergeCell ref="Q42:R42"/>
    <mergeCell ref="V45:Y45"/>
    <mergeCell ref="V42:Y42"/>
    <mergeCell ref="Q43:U43"/>
    <mergeCell ref="V43:Y43"/>
    <mergeCell ref="M45:Q45"/>
    <mergeCell ref="R45:U45"/>
    <mergeCell ref="S42:U42"/>
    <mergeCell ref="A43:F43"/>
    <mergeCell ref="G43:K43"/>
    <mergeCell ref="L43:N43"/>
    <mergeCell ref="O43:P43"/>
    <mergeCell ref="A42:F42"/>
    <mergeCell ref="G42:K42"/>
    <mergeCell ref="V47:Y47"/>
    <mergeCell ref="A44:D44"/>
    <mergeCell ref="E44:H44"/>
    <mergeCell ref="I44:M44"/>
    <mergeCell ref="N44:R44"/>
    <mergeCell ref="S44:Y44"/>
    <mergeCell ref="A45:D45"/>
    <mergeCell ref="E45:L45"/>
    <mergeCell ref="A48:Y48"/>
    <mergeCell ref="AA1:AB3"/>
    <mergeCell ref="E46:L46"/>
    <mergeCell ref="M46:Q46"/>
    <mergeCell ref="R46:U46"/>
    <mergeCell ref="V46:Y46"/>
    <mergeCell ref="A47:D47"/>
    <mergeCell ref="E47:L47"/>
    <mergeCell ref="M47:Q47"/>
    <mergeCell ref="R47:U47"/>
  </mergeCells>
  <conditionalFormatting sqref="E22:M22 F23:M24">
    <cfRule type="expression" priority="2" dxfId="0" stopIfTrue="1">
      <formula>IF($L$20="*","")</formula>
    </cfRule>
  </conditionalFormatting>
  <conditionalFormatting sqref="L20:M20">
    <cfRule type="containsText" priority="1" dxfId="4" operator="containsText" stopIfTrue="1" text="*">
      <formula>NOT(ISERROR(SEARCH("*",L20)))</formula>
    </cfRule>
  </conditionalFormatting>
  <dataValidations count="9">
    <dataValidation type="list" allowBlank="1" sqref="X2:Y2">
      <formula1>$D$56:$F$56</formula1>
    </dataValidation>
    <dataValidation type="list" allowBlank="1" sqref="L20:M20">
      <formula1>$C$53:$C$54</formula1>
    </dataValidation>
    <dataValidation type="list" allowBlank="1" sqref="R23:Y24">
      <formula1>$V$38</formula1>
    </dataValidation>
    <dataValidation type="list" allowBlank="1" sqref="R21:Y22">
      <formula1>$V$37</formula1>
    </dataValidation>
    <dataValidation type="list" allowBlank="1" showInputMessage="1" imeMode="on" sqref="R20:Y20">
      <formula1>$V$36</formula1>
    </dataValidation>
    <dataValidation type="list" allowBlank="1" showInputMessage="1" showErrorMessage="1" sqref="E4:H4">
      <formula1>$D$56:$E$56</formula1>
    </dataValidation>
    <dataValidation type="list" allowBlank="1" imeMode="on" sqref="O36:P42">
      <formula1>$A$55:$A$64</formula1>
    </dataValidation>
    <dataValidation type="list" allowBlank="1" showInputMessage="1" sqref="G36:G42">
      <formula1>$A$55:$A$64</formula1>
    </dataValidation>
    <dataValidation type="list" allowBlank="1" showInputMessage="1" showErrorMessage="1" sqref="W32:Y32">
      <formula1>$E$53:$E$55</formula1>
    </dataValidation>
  </dataValidations>
  <printOptions horizontalCentered="1"/>
  <pageMargins left="0.2362204724409449" right="0.2362204724409449" top="0.36" bottom="0.5118110236220472" header="0.35433070866141736" footer="0.31496062992125984"/>
  <pageSetup blackAndWhite="1" horizontalDpi="600" verticalDpi="600" orientation="portrait" paperSize="9" r:id="rId3"/>
  <headerFooter alignWithMargins="0">
    <oddFooter>&amp;L&amp;5&amp;D  &amp;T</oddFooter>
  </headerFooter>
  <legacyDrawing r:id="rId2"/>
</worksheet>
</file>

<file path=xl/worksheets/sheet3.xml><?xml version="1.0" encoding="utf-8"?>
<worksheet xmlns="http://schemas.openxmlformats.org/spreadsheetml/2006/main" xmlns:r="http://schemas.openxmlformats.org/officeDocument/2006/relationships">
  <sheetPr>
    <tabColor indexed="46"/>
  </sheetPr>
  <dimension ref="A1:AF60"/>
  <sheetViews>
    <sheetView showGridLines="0" zoomScale="85" zoomScaleNormal="85" zoomScaleSheetLayoutView="70" zoomScalePageLayoutView="0" workbookViewId="0" topLeftCell="A17">
      <selection activeCell="H60" sqref="H60:L60"/>
    </sheetView>
  </sheetViews>
  <sheetFormatPr defaultColWidth="9.00390625" defaultRowHeight="16.5"/>
  <cols>
    <col min="1" max="1" width="1.625" style="1" customWidth="1"/>
    <col min="2" max="2" width="4.625" style="1" customWidth="1"/>
    <col min="3" max="3" width="6.625" style="1" customWidth="1"/>
    <col min="4" max="4" width="3.625" style="1" customWidth="1"/>
    <col min="5" max="13" width="2.375" style="1" customWidth="1"/>
    <col min="14" max="16" width="4.125" style="1" customWidth="1"/>
    <col min="17" max="17" width="2.625" style="1" customWidth="1"/>
    <col min="18" max="18" width="5.75390625" style="1" customWidth="1"/>
    <col min="19" max="19" width="6.125" style="1" customWidth="1"/>
    <col min="20" max="20" width="6.625" style="1" customWidth="1"/>
    <col min="21" max="21" width="3.125" style="1" customWidth="1"/>
    <col min="22" max="22" width="3.625" style="1" customWidth="1"/>
    <col min="23" max="23" width="10.625" style="1" customWidth="1"/>
    <col min="24" max="24" width="5.625" style="1" customWidth="1"/>
    <col min="25" max="25" width="1.625" style="1" customWidth="1"/>
    <col min="26" max="16384" width="9.00390625" style="1" customWidth="1"/>
  </cols>
  <sheetData>
    <row r="1" spans="1:24" ht="19.5" customHeight="1" hidden="1">
      <c r="A1" s="388" t="s">
        <v>0</v>
      </c>
      <c r="B1" s="389"/>
      <c r="C1" s="389"/>
      <c r="D1" s="389"/>
      <c r="E1" s="389"/>
      <c r="F1" s="389"/>
      <c r="G1" s="389"/>
      <c r="H1" s="389"/>
      <c r="I1" s="389"/>
      <c r="J1" s="389"/>
      <c r="K1" s="389"/>
      <c r="L1" s="389"/>
      <c r="M1" s="389"/>
      <c r="N1" s="389"/>
      <c r="O1" s="389"/>
      <c r="P1" s="389"/>
      <c r="Q1" s="389"/>
      <c r="R1" s="389"/>
      <c r="S1" s="389"/>
      <c r="T1" s="389"/>
      <c r="U1" s="389"/>
      <c r="V1" s="389"/>
      <c r="W1" s="389"/>
      <c r="X1" s="389"/>
    </row>
    <row r="2" spans="1:24" ht="30" hidden="1">
      <c r="A2" s="361" t="s">
        <v>88</v>
      </c>
      <c r="B2" s="389"/>
      <c r="C2" s="389"/>
      <c r="D2" s="389"/>
      <c r="E2" s="389"/>
      <c r="F2" s="389"/>
      <c r="G2" s="389"/>
      <c r="H2" s="389"/>
      <c r="I2" s="389"/>
      <c r="J2" s="389"/>
      <c r="K2" s="389"/>
      <c r="L2" s="389"/>
      <c r="M2" s="389"/>
      <c r="N2" s="389"/>
      <c r="O2" s="389"/>
      <c r="P2" s="389"/>
      <c r="Q2" s="389"/>
      <c r="R2" s="389"/>
      <c r="S2" s="389"/>
      <c r="T2" s="389"/>
      <c r="U2" s="389"/>
      <c r="V2" s="389"/>
      <c r="W2" s="389"/>
      <c r="X2" s="389"/>
    </row>
    <row r="3" spans="1:24" ht="16.5" customHeight="1" hidden="1">
      <c r="A3" s="403" t="s">
        <v>12</v>
      </c>
      <c r="B3" s="403"/>
      <c r="C3" s="403"/>
      <c r="D3" s="403"/>
      <c r="E3" s="551">
        <f ca="1">TODAY()</f>
        <v>42374</v>
      </c>
      <c r="F3" s="551"/>
      <c r="G3" s="551"/>
      <c r="H3" s="551"/>
      <c r="I3" s="4"/>
      <c r="J3" s="4"/>
      <c r="K3" s="4"/>
      <c r="L3" s="4"/>
      <c r="M3" s="4"/>
      <c r="N3" s="4"/>
      <c r="O3" s="4"/>
      <c r="P3" s="4"/>
      <c r="Q3" s="4"/>
      <c r="R3" s="4"/>
      <c r="S3" s="4"/>
      <c r="T3" s="560" t="s">
        <v>15</v>
      </c>
      <c r="U3" s="560"/>
      <c r="V3" s="560"/>
      <c r="W3" s="550"/>
      <c r="X3" s="550"/>
    </row>
    <row r="4" spans="1:24" ht="19.5" hidden="1">
      <c r="A4" s="319" t="s">
        <v>16</v>
      </c>
      <c r="B4" s="309"/>
      <c r="C4" s="309"/>
      <c r="D4" s="309"/>
      <c r="E4" s="309"/>
      <c r="F4" s="309"/>
      <c r="G4" s="309"/>
      <c r="H4" s="309"/>
      <c r="I4" s="309"/>
      <c r="J4" s="309"/>
      <c r="K4" s="563"/>
      <c r="L4" s="563"/>
      <c r="M4" s="563"/>
      <c r="N4" s="563"/>
      <c r="O4" s="563"/>
      <c r="P4" s="563"/>
      <c r="Q4" s="563"/>
      <c r="R4" s="563"/>
      <c r="S4" s="33"/>
      <c r="T4" s="33"/>
      <c r="U4" s="33"/>
      <c r="V4" s="33"/>
      <c r="W4" s="33"/>
      <c r="X4" s="34"/>
    </row>
    <row r="5" spans="1:24" s="8" customFormat="1" ht="15" customHeight="1" hidden="1">
      <c r="A5" s="26"/>
      <c r="B5" s="21"/>
      <c r="C5" s="21"/>
      <c r="D5" s="27"/>
      <c r="E5" s="547" t="s">
        <v>17</v>
      </c>
      <c r="F5" s="548"/>
      <c r="G5" s="548"/>
      <c r="H5" s="548"/>
      <c r="I5" s="14"/>
      <c r="J5" s="14"/>
      <c r="K5" s="14"/>
      <c r="L5" s="14"/>
      <c r="M5" s="14"/>
      <c r="N5" s="14"/>
      <c r="O5" s="14"/>
      <c r="P5" s="14"/>
      <c r="Q5" s="14"/>
      <c r="R5" s="14"/>
      <c r="S5" s="14"/>
      <c r="T5" s="14"/>
      <c r="U5" s="14"/>
      <c r="V5" s="14"/>
      <c r="W5" s="14"/>
      <c r="X5" s="15"/>
    </row>
    <row r="6" spans="1:24" s="8" customFormat="1" ht="15" customHeight="1" hidden="1">
      <c r="A6" s="24"/>
      <c r="B6" s="22"/>
      <c r="C6" s="22"/>
      <c r="D6" s="25"/>
      <c r="E6" s="19"/>
      <c r="F6" s="16"/>
      <c r="G6" s="16"/>
      <c r="H6" s="16"/>
      <c r="I6" s="16"/>
      <c r="J6" s="16"/>
      <c r="K6" s="16"/>
      <c r="L6" s="16"/>
      <c r="M6" s="16"/>
      <c r="N6" s="16"/>
      <c r="O6" s="16"/>
      <c r="P6" s="16"/>
      <c r="Q6" s="16"/>
      <c r="R6" s="16"/>
      <c r="S6" s="16"/>
      <c r="T6" s="16"/>
      <c r="U6" s="16"/>
      <c r="V6" s="16"/>
      <c r="W6" s="16"/>
      <c r="X6" s="17"/>
    </row>
    <row r="7" spans="1:24" s="8" customFormat="1" ht="15" customHeight="1" hidden="1">
      <c r="A7" s="24"/>
      <c r="B7" s="22"/>
      <c r="C7" s="22"/>
      <c r="D7" s="25"/>
      <c r="E7" s="19"/>
      <c r="F7" s="16"/>
      <c r="G7" s="16"/>
      <c r="H7" s="16"/>
      <c r="I7" s="16"/>
      <c r="J7" s="16"/>
      <c r="K7" s="16"/>
      <c r="L7" s="16"/>
      <c r="M7" s="16"/>
      <c r="N7" s="16"/>
      <c r="O7" s="16"/>
      <c r="P7" s="16"/>
      <c r="Q7" s="16"/>
      <c r="R7" s="16"/>
      <c r="S7" s="16"/>
      <c r="T7" s="16"/>
      <c r="U7" s="16"/>
      <c r="V7" s="16"/>
      <c r="W7" s="16"/>
      <c r="X7" s="17"/>
    </row>
    <row r="8" spans="1:24" s="8" customFormat="1" ht="15" customHeight="1" hidden="1">
      <c r="A8" s="24"/>
      <c r="B8" s="22"/>
      <c r="C8" s="22"/>
      <c r="D8" s="25"/>
      <c r="E8" s="19"/>
      <c r="F8" s="16"/>
      <c r="G8" s="16"/>
      <c r="H8" s="16"/>
      <c r="I8" s="16"/>
      <c r="J8" s="16"/>
      <c r="K8" s="16"/>
      <c r="L8" s="16"/>
      <c r="M8" s="16"/>
      <c r="N8" s="16"/>
      <c r="O8" s="16"/>
      <c r="P8" s="16"/>
      <c r="Q8" s="16"/>
      <c r="R8" s="16"/>
      <c r="S8" s="16"/>
      <c r="T8" s="16"/>
      <c r="U8" s="16"/>
      <c r="V8" s="16"/>
      <c r="W8" s="16"/>
      <c r="X8" s="17"/>
    </row>
    <row r="9" spans="1:24" s="8" customFormat="1" ht="15" customHeight="1" hidden="1">
      <c r="A9" s="544" t="s">
        <v>36</v>
      </c>
      <c r="B9" s="545"/>
      <c r="C9" s="545"/>
      <c r="D9" s="546" t="s">
        <v>47</v>
      </c>
      <c r="E9" s="20"/>
      <c r="F9" s="18"/>
      <c r="G9" s="18"/>
      <c r="H9" s="18"/>
      <c r="I9" s="18"/>
      <c r="J9" s="18"/>
      <c r="K9" s="18"/>
      <c r="L9" s="561"/>
      <c r="M9" s="561"/>
      <c r="N9" s="561"/>
      <c r="O9" s="561"/>
      <c r="P9" s="561"/>
      <c r="Q9" s="561"/>
      <c r="R9" s="561"/>
      <c r="S9" s="561"/>
      <c r="T9" s="561"/>
      <c r="U9" s="561"/>
      <c r="V9" s="561"/>
      <c r="W9" s="561"/>
      <c r="X9" s="562"/>
    </row>
    <row r="10" spans="1:24" ht="19.5" hidden="1">
      <c r="A10" s="544"/>
      <c r="B10" s="545"/>
      <c r="C10" s="545"/>
      <c r="D10" s="546"/>
      <c r="E10" s="564" t="s">
        <v>51</v>
      </c>
      <c r="F10" s="564"/>
      <c r="G10" s="564"/>
      <c r="H10" s="564"/>
      <c r="I10" s="564"/>
      <c r="J10" s="564"/>
      <c r="K10" s="564"/>
      <c r="L10" s="564"/>
      <c r="M10" s="564"/>
      <c r="N10" s="540" t="s">
        <v>18</v>
      </c>
      <c r="O10" s="540"/>
      <c r="P10" s="540"/>
      <c r="Q10" s="540"/>
      <c r="R10" s="549"/>
      <c r="S10" s="549"/>
      <c r="T10" s="549"/>
      <c r="U10" s="549"/>
      <c r="V10" s="549"/>
      <c r="W10" s="549"/>
      <c r="X10" s="549"/>
    </row>
    <row r="11" spans="1:24" ht="16.5" hidden="1">
      <c r="A11" s="24"/>
      <c r="B11" s="22"/>
      <c r="C11" s="22"/>
      <c r="D11" s="25"/>
      <c r="E11" s="5" t="s">
        <v>2</v>
      </c>
      <c r="F11" s="5" t="s">
        <v>3</v>
      </c>
      <c r="G11" s="5" t="s">
        <v>4</v>
      </c>
      <c r="H11" s="5" t="s">
        <v>1</v>
      </c>
      <c r="I11" s="5" t="s">
        <v>5</v>
      </c>
      <c r="J11" s="5" t="s">
        <v>3</v>
      </c>
      <c r="K11" s="5" t="s">
        <v>4</v>
      </c>
      <c r="L11" s="5" t="s">
        <v>1</v>
      </c>
      <c r="M11" s="6" t="s">
        <v>6</v>
      </c>
      <c r="N11" s="540"/>
      <c r="O11" s="540"/>
      <c r="P11" s="540"/>
      <c r="Q11" s="540"/>
      <c r="R11" s="549"/>
      <c r="S11" s="549"/>
      <c r="T11" s="549"/>
      <c r="U11" s="549"/>
      <c r="V11" s="549"/>
      <c r="W11" s="549"/>
      <c r="X11" s="549"/>
    </row>
    <row r="12" spans="1:24" ht="38.25" customHeight="1" hidden="1">
      <c r="A12" s="28"/>
      <c r="B12" s="23"/>
      <c r="C12" s="23"/>
      <c r="D12" s="29"/>
      <c r="E12" s="42">
        <f>IF(AND(V25&lt;100000000,V25&gt;9999999),"$",IF(V25&lt;10000000,"",MID(RIGHT(V25,8),1,1)))</f>
      </c>
      <c r="F12" s="42">
        <f>IF(AND(V25&lt;10000000,V25&gt;999999),"$",IF(V25&lt;1000000,"",MID(RIGHT(V25,8),1,1)))</f>
      </c>
      <c r="G12" s="42">
        <f>IF(AND(V25&lt;1000000,V25&gt;99999),"$",IF(V25&lt;100000,"",MID(RIGHT(V25,7),1,1)))</f>
      </c>
      <c r="H12" s="42">
        <f>IF(AND(V25&lt;100000,V25&gt;9999),"$",IF(V25&lt;10000,"",MID(RIGHT(V25,6),1,1)))</f>
      </c>
      <c r="I12" s="42">
        <f>IF(AND(V25&lt;10000,V25&gt;999),"$",IF(V25&lt;1000,"",MID(RIGHT(V25,5),1,1)))</f>
      </c>
      <c r="J12" s="42" t="str">
        <f>IF(AND(V25&lt;1000,V25&gt;99),"$",IF(V25&lt;100,"",MID(RIGHT(V25,4),1,1)))</f>
        <v>$</v>
      </c>
      <c r="K12" s="42" t="str">
        <f>IF(AND(V25&gt;9,V25&lt;99),"$",IF(V25&lt;100,"",MID(RIGHT(V25,3),1,1)))</f>
        <v>7</v>
      </c>
      <c r="L12" s="42" t="str">
        <f>IF(V25&lt;10,"$",MID(RIGHT(V25,2),1,1))</f>
        <v>2</v>
      </c>
      <c r="M12" s="42" t="str">
        <f>MID(RIGHT(V25,1),1,1)</f>
        <v>0</v>
      </c>
      <c r="N12" s="540" t="s">
        <v>19</v>
      </c>
      <c r="O12" s="540"/>
      <c r="P12" s="540"/>
      <c r="Q12" s="540"/>
      <c r="R12" s="537"/>
      <c r="S12" s="538"/>
      <c r="T12" s="538"/>
      <c r="U12" s="538"/>
      <c r="V12" s="538"/>
      <c r="W12" s="538"/>
      <c r="X12" s="539"/>
    </row>
    <row r="13" spans="1:24" s="9" customFormat="1" ht="19.5" hidden="1">
      <c r="A13" s="559" t="s">
        <v>49</v>
      </c>
      <c r="B13" s="559"/>
      <c r="C13" s="559"/>
      <c r="D13" s="559"/>
      <c r="E13" s="552" t="s">
        <v>48</v>
      </c>
      <c r="F13" s="553"/>
      <c r="G13" s="553"/>
      <c r="H13" s="553"/>
      <c r="I13" s="553"/>
      <c r="J13" s="553"/>
      <c r="K13" s="553"/>
      <c r="L13" s="554"/>
      <c r="M13" s="552" t="s">
        <v>62</v>
      </c>
      <c r="N13" s="553"/>
      <c r="O13" s="553"/>
      <c r="P13" s="553"/>
      <c r="Q13" s="554"/>
      <c r="R13" s="552" t="s">
        <v>7</v>
      </c>
      <c r="S13" s="553"/>
      <c r="T13" s="553"/>
      <c r="U13" s="552" t="s">
        <v>8</v>
      </c>
      <c r="V13" s="553"/>
      <c r="W13" s="553"/>
      <c r="X13" s="554"/>
    </row>
    <row r="14" spans="1:24" ht="58.5" customHeight="1" hidden="1">
      <c r="A14" s="558"/>
      <c r="B14" s="558"/>
      <c r="C14" s="558"/>
      <c r="D14" s="558"/>
      <c r="E14" s="552"/>
      <c r="F14" s="553"/>
      <c r="G14" s="553"/>
      <c r="H14" s="553"/>
      <c r="I14" s="553"/>
      <c r="J14" s="553"/>
      <c r="K14" s="553"/>
      <c r="L14" s="554"/>
      <c r="M14" s="555" t="s">
        <v>80</v>
      </c>
      <c r="N14" s="556"/>
      <c r="O14" s="556"/>
      <c r="P14" s="556"/>
      <c r="Q14" s="557"/>
      <c r="R14" s="552"/>
      <c r="S14" s="553"/>
      <c r="T14" s="554"/>
      <c r="U14" s="552"/>
      <c r="V14" s="553"/>
      <c r="W14" s="553"/>
      <c r="X14" s="554"/>
    </row>
    <row r="15" spans="1:24" ht="9" customHeight="1" hidden="1">
      <c r="A15" s="567"/>
      <c r="B15" s="568"/>
      <c r="C15" s="568"/>
      <c r="D15" s="568"/>
      <c r="E15" s="568"/>
      <c r="F15" s="568"/>
      <c r="G15" s="568"/>
      <c r="H15" s="568"/>
      <c r="I15" s="568"/>
      <c r="J15" s="568"/>
      <c r="K15" s="568"/>
      <c r="L15" s="568"/>
      <c r="M15" s="568"/>
      <c r="N15" s="568"/>
      <c r="O15" s="568"/>
      <c r="P15" s="568"/>
      <c r="Q15" s="568"/>
      <c r="R15" s="568"/>
      <c r="S15" s="568"/>
      <c r="T15" s="568"/>
      <c r="U15" s="568"/>
      <c r="V15" s="568"/>
      <c r="W15" s="568"/>
      <c r="X15" s="568"/>
    </row>
    <row r="16" spans="1:24" ht="13.5" customHeight="1" hidden="1">
      <c r="A16" s="566" t="s">
        <v>22</v>
      </c>
      <c r="B16" s="566"/>
      <c r="C16" s="566"/>
      <c r="D16" s="566"/>
      <c r="E16" s="566"/>
      <c r="F16" s="566"/>
      <c r="G16" s="566"/>
      <c r="H16" s="566"/>
      <c r="I16" s="566"/>
      <c r="J16" s="566"/>
      <c r="K16" s="566"/>
      <c r="L16" s="566"/>
      <c r="M16" s="566"/>
      <c r="N16" s="566"/>
      <c r="O16" s="566"/>
      <c r="P16" s="566"/>
      <c r="Q16" s="566"/>
      <c r="R16" s="566"/>
      <c r="S16" s="566"/>
      <c r="T16" s="566"/>
      <c r="U16" s="566"/>
      <c r="V16" s="566"/>
      <c r="W16" s="566"/>
      <c r="X16" s="566"/>
    </row>
    <row r="17" spans="1:24" ht="21.75" customHeight="1">
      <c r="A17" s="541" t="s">
        <v>81</v>
      </c>
      <c r="B17" s="542"/>
      <c r="C17" s="542"/>
      <c r="D17" s="542"/>
      <c r="E17" s="542"/>
      <c r="F17" s="542"/>
      <c r="G17" s="542"/>
      <c r="H17" s="542"/>
      <c r="I17" s="542"/>
      <c r="J17" s="542"/>
      <c r="K17" s="542"/>
      <c r="L17" s="542"/>
      <c r="M17" s="542"/>
      <c r="N17" s="542"/>
      <c r="O17" s="542"/>
      <c r="P17" s="542"/>
      <c r="Q17" s="542"/>
      <c r="R17" s="542"/>
      <c r="S17" s="542"/>
      <c r="T17" s="542"/>
      <c r="U17" s="542"/>
      <c r="V17" s="542"/>
      <c r="W17" s="542"/>
      <c r="X17" s="543"/>
    </row>
    <row r="18" spans="1:24" ht="3.75" customHeight="1">
      <c r="A18" s="509"/>
      <c r="B18" s="510"/>
      <c r="C18" s="510"/>
      <c r="D18" s="510"/>
      <c r="E18" s="510"/>
      <c r="F18" s="510"/>
      <c r="G18" s="510"/>
      <c r="H18" s="510"/>
      <c r="I18" s="510"/>
      <c r="J18" s="510"/>
      <c r="K18" s="510"/>
      <c r="L18" s="510"/>
      <c r="M18" s="510"/>
      <c r="N18" s="510"/>
      <c r="O18" s="510"/>
      <c r="P18" s="510"/>
      <c r="Q18" s="510"/>
      <c r="R18" s="510"/>
      <c r="S18" s="510"/>
      <c r="T18" s="510"/>
      <c r="U18" s="510"/>
      <c r="V18" s="510"/>
      <c r="W18" s="510"/>
      <c r="X18" s="511"/>
    </row>
    <row r="19" spans="1:24" ht="4.5" customHeight="1">
      <c r="A19" s="45"/>
      <c r="B19" s="7"/>
      <c r="C19" s="7"/>
      <c r="D19" s="7"/>
      <c r="E19" s="7"/>
      <c r="F19" s="7"/>
      <c r="G19" s="7"/>
      <c r="H19" s="7"/>
      <c r="I19" s="7"/>
      <c r="J19" s="7"/>
      <c r="K19" s="7"/>
      <c r="L19" s="7"/>
      <c r="M19" s="7"/>
      <c r="N19" s="7"/>
      <c r="O19" s="7"/>
      <c r="P19" s="7"/>
      <c r="Q19" s="7"/>
      <c r="R19" s="7"/>
      <c r="S19" s="7"/>
      <c r="T19" s="7"/>
      <c r="U19" s="7"/>
      <c r="V19" s="7"/>
      <c r="W19" s="7"/>
      <c r="X19" s="46"/>
    </row>
    <row r="20" spans="1:24" s="81" customFormat="1" ht="21.75" customHeight="1">
      <c r="A20" s="528" t="s">
        <v>104</v>
      </c>
      <c r="B20" s="529"/>
      <c r="C20" s="529"/>
      <c r="D20" s="529"/>
      <c r="E20" s="508"/>
      <c r="F20" s="508"/>
      <c r="G20" s="508"/>
      <c r="H20" s="508"/>
      <c r="I20" s="508"/>
      <c r="J20" s="508"/>
      <c r="K20" s="508"/>
      <c r="L20" s="508"/>
      <c r="M20" s="508"/>
      <c r="N20" s="508"/>
      <c r="O20" s="508"/>
      <c r="P20" s="508"/>
      <c r="Q20" s="508"/>
      <c r="R20" s="508"/>
      <c r="S20" s="508"/>
      <c r="T20" s="508"/>
      <c r="U20" s="508"/>
      <c r="V20" s="82" t="s">
        <v>105</v>
      </c>
      <c r="W20" s="535" t="s">
        <v>106</v>
      </c>
      <c r="X20" s="536"/>
    </row>
    <row r="21" spans="1:24" ht="4.5" customHeight="1">
      <c r="A21" s="47"/>
      <c r="B21" s="48"/>
      <c r="C21" s="48"/>
      <c r="D21" s="48"/>
      <c r="E21" s="48"/>
      <c r="F21" s="49"/>
      <c r="G21" s="49"/>
      <c r="H21" s="49"/>
      <c r="I21" s="49"/>
      <c r="J21" s="49"/>
      <c r="K21" s="49"/>
      <c r="L21" s="49"/>
      <c r="M21" s="49"/>
      <c r="N21" s="49"/>
      <c r="O21" s="49"/>
      <c r="P21" s="49"/>
      <c r="Q21" s="49"/>
      <c r="R21" s="48"/>
      <c r="S21" s="48"/>
      <c r="T21" s="48"/>
      <c r="U21" s="48"/>
      <c r="V21" s="48"/>
      <c r="W21" s="48"/>
      <c r="X21" s="50"/>
    </row>
    <row r="22" spans="1:31" s="81" customFormat="1" ht="21.75" customHeight="1">
      <c r="A22" s="83"/>
      <c r="B22" s="529" t="s">
        <v>89</v>
      </c>
      <c r="C22" s="529"/>
      <c r="D22" s="529"/>
      <c r="E22" s="530" t="s">
        <v>90</v>
      </c>
      <c r="F22" s="530"/>
      <c r="G22" s="530"/>
      <c r="H22" s="530"/>
      <c r="I22" s="530"/>
      <c r="J22" s="530"/>
      <c r="K22" s="530"/>
      <c r="L22" s="530"/>
      <c r="M22" s="529" t="s">
        <v>91</v>
      </c>
      <c r="N22" s="529"/>
      <c r="O22" s="529"/>
      <c r="P22" s="531">
        <v>0.4236111111111111</v>
      </c>
      <c r="Q22" s="531"/>
      <c r="R22" s="84" t="s">
        <v>92</v>
      </c>
      <c r="S22" s="532">
        <v>0.5</v>
      </c>
      <c r="T22" s="532"/>
      <c r="U22" s="85"/>
      <c r="V22" s="85"/>
      <c r="W22" s="85"/>
      <c r="X22" s="86"/>
      <c r="Z22" s="145" t="s">
        <v>175</v>
      </c>
      <c r="AA22" s="144"/>
      <c r="AB22" s="144"/>
      <c r="AC22" s="144"/>
      <c r="AD22" s="144"/>
      <c r="AE22" s="144"/>
    </row>
    <row r="23" spans="1:31" ht="4.5" customHeight="1" thickBot="1">
      <c r="A23" s="51"/>
      <c r="B23" s="52"/>
      <c r="C23" s="52"/>
      <c r="D23" s="52"/>
      <c r="E23" s="52"/>
      <c r="F23" s="53"/>
      <c r="G23" s="54"/>
      <c r="H23" s="54"/>
      <c r="I23" s="54"/>
      <c r="J23" s="55"/>
      <c r="K23" s="55"/>
      <c r="L23" s="55"/>
      <c r="M23" s="55"/>
      <c r="N23" s="56"/>
      <c r="O23" s="56"/>
      <c r="P23" s="57"/>
      <c r="Q23" s="56"/>
      <c r="R23" s="52"/>
      <c r="S23" s="58"/>
      <c r="T23" s="58"/>
      <c r="U23" s="58"/>
      <c r="V23" s="58"/>
      <c r="W23" s="58"/>
      <c r="X23" s="59"/>
      <c r="Y23" s="104"/>
      <c r="Z23" s="104"/>
      <c r="AA23" s="8"/>
      <c r="AB23" s="8"/>
      <c r="AC23" s="8"/>
      <c r="AD23" s="8"/>
      <c r="AE23" s="8"/>
    </row>
    <row r="24" spans="1:32" s="102" customFormat="1" ht="21.75" customHeight="1">
      <c r="A24" s="83"/>
      <c r="B24" s="80"/>
      <c r="C24" s="533" t="s">
        <v>93</v>
      </c>
      <c r="D24" s="533"/>
      <c r="E24" s="508">
        <v>2</v>
      </c>
      <c r="F24" s="508"/>
      <c r="G24" s="508"/>
      <c r="H24" s="508"/>
      <c r="I24" s="524" t="s">
        <v>94</v>
      </c>
      <c r="J24" s="524"/>
      <c r="K24" s="524"/>
      <c r="L24" s="524"/>
      <c r="M24" s="524"/>
      <c r="N24" s="524"/>
      <c r="O24" s="524"/>
      <c r="P24" s="534">
        <v>360</v>
      </c>
      <c r="Q24" s="534"/>
      <c r="R24" s="534"/>
      <c r="S24" s="87" t="s">
        <v>95</v>
      </c>
      <c r="T24" s="100"/>
      <c r="U24" s="101"/>
      <c r="V24" s="101"/>
      <c r="W24" s="85"/>
      <c r="X24" s="86"/>
      <c r="Z24" s="514" t="s">
        <v>174</v>
      </c>
      <c r="AA24" s="515"/>
      <c r="AB24" s="515"/>
      <c r="AC24" s="515"/>
      <c r="AD24" s="515"/>
      <c r="AE24" s="515"/>
      <c r="AF24" s="516"/>
    </row>
    <row r="25" spans="1:32" ht="21.75" customHeight="1" thickBot="1">
      <c r="A25" s="19"/>
      <c r="B25" s="512" t="s">
        <v>178</v>
      </c>
      <c r="C25" s="512"/>
      <c r="D25" s="512"/>
      <c r="E25" s="512"/>
      <c r="F25" s="512"/>
      <c r="G25" s="512"/>
      <c r="H25" s="512"/>
      <c r="I25" s="99" t="s">
        <v>108</v>
      </c>
      <c r="J25" s="523" t="s">
        <v>107</v>
      </c>
      <c r="K25" s="523"/>
      <c r="L25" s="523"/>
      <c r="M25" s="513">
        <f>IF(ISBLANK(E24),"",P24*E24)</f>
        <v>720</v>
      </c>
      <c r="N25" s="513"/>
      <c r="O25" s="513"/>
      <c r="P25" s="513"/>
      <c r="Q25" s="513"/>
      <c r="R25" s="513"/>
      <c r="S25" s="513"/>
      <c r="T25" s="513"/>
      <c r="U25" s="513"/>
      <c r="V25" s="496">
        <f>IF(ISBLANK(E24),"",M25)</f>
        <v>720</v>
      </c>
      <c r="W25" s="496"/>
      <c r="X25" s="59"/>
      <c r="Z25" s="517"/>
      <c r="AA25" s="518"/>
      <c r="AB25" s="518"/>
      <c r="AC25" s="518"/>
      <c r="AD25" s="518"/>
      <c r="AE25" s="518"/>
      <c r="AF25" s="519"/>
    </row>
    <row r="26" spans="1:32" ht="30" customHeight="1" thickBot="1">
      <c r="A26" s="19"/>
      <c r="B26" s="525" t="s">
        <v>176</v>
      </c>
      <c r="C26" s="525"/>
      <c r="D26" s="525"/>
      <c r="E26" s="525"/>
      <c r="F26" s="525"/>
      <c r="G26" s="525"/>
      <c r="H26" s="525"/>
      <c r="I26" s="525"/>
      <c r="J26" s="526"/>
      <c r="K26" s="526"/>
      <c r="L26" s="526"/>
      <c r="M26" s="526"/>
      <c r="N26" s="526"/>
      <c r="O26" s="526"/>
      <c r="P26" s="526"/>
      <c r="R26" s="527" t="s">
        <v>179</v>
      </c>
      <c r="S26" s="527"/>
      <c r="T26" s="527"/>
      <c r="U26" s="492"/>
      <c r="V26" s="492"/>
      <c r="W26" s="492"/>
      <c r="X26" s="146"/>
      <c r="Z26" s="517"/>
      <c r="AA26" s="518"/>
      <c r="AB26" s="518"/>
      <c r="AC26" s="518"/>
      <c r="AD26" s="518"/>
      <c r="AE26" s="518"/>
      <c r="AF26" s="519"/>
    </row>
    <row r="27" spans="1:32" ht="6.75" customHeight="1">
      <c r="A27" s="19"/>
      <c r="B27" s="60"/>
      <c r="C27" s="60"/>
      <c r="D27" s="60"/>
      <c r="E27" s="60"/>
      <c r="F27" s="60"/>
      <c r="G27" s="60"/>
      <c r="H27" s="60"/>
      <c r="I27" s="143"/>
      <c r="J27" s="100"/>
      <c r="K27" s="100"/>
      <c r="L27" s="100"/>
      <c r="M27" s="142"/>
      <c r="N27" s="142"/>
      <c r="O27" s="142"/>
      <c r="P27" s="142"/>
      <c r="Q27" s="142"/>
      <c r="R27" s="142"/>
      <c r="S27" s="142"/>
      <c r="T27" s="142"/>
      <c r="U27" s="142"/>
      <c r="V27" s="142"/>
      <c r="W27" s="142"/>
      <c r="X27" s="149"/>
      <c r="Z27" s="517"/>
      <c r="AA27" s="518"/>
      <c r="AB27" s="518"/>
      <c r="AC27" s="518"/>
      <c r="AD27" s="518"/>
      <c r="AE27" s="518"/>
      <c r="AF27" s="519"/>
    </row>
    <row r="28" spans="1:32" ht="6.75" customHeight="1">
      <c r="A28" s="19"/>
      <c r="B28" s="103"/>
      <c r="C28" s="103"/>
      <c r="D28" s="103"/>
      <c r="E28" s="103"/>
      <c r="F28" s="103"/>
      <c r="G28" s="103"/>
      <c r="H28" s="103"/>
      <c r="I28" s="103"/>
      <c r="J28" s="103"/>
      <c r="K28" s="103"/>
      <c r="L28" s="103"/>
      <c r="M28" s="103"/>
      <c r="N28" s="103"/>
      <c r="O28" s="103"/>
      <c r="P28" s="103"/>
      <c r="Q28" s="103"/>
      <c r="R28" s="103"/>
      <c r="S28" s="103"/>
      <c r="T28" s="103"/>
      <c r="U28" s="103"/>
      <c r="V28" s="103"/>
      <c r="W28" s="103"/>
      <c r="X28" s="147"/>
      <c r="Z28" s="517"/>
      <c r="AA28" s="518"/>
      <c r="AB28" s="518"/>
      <c r="AC28" s="518"/>
      <c r="AD28" s="518"/>
      <c r="AE28" s="518"/>
      <c r="AF28" s="519"/>
    </row>
    <row r="29" spans="1:32" ht="21.75" customHeight="1" thickBot="1">
      <c r="A29" s="19"/>
      <c r="B29" s="503" t="s">
        <v>177</v>
      </c>
      <c r="C29" s="503"/>
      <c r="D29" s="503"/>
      <c r="E29" s="503"/>
      <c r="F29" s="503"/>
      <c r="G29" s="503"/>
      <c r="H29" s="503"/>
      <c r="I29" s="497"/>
      <c r="J29" s="497"/>
      <c r="K29" s="497"/>
      <c r="L29" s="497"/>
      <c r="M29" s="497"/>
      <c r="N29" s="497"/>
      <c r="O29" s="497"/>
      <c r="P29" s="497"/>
      <c r="Q29" s="497"/>
      <c r="R29" s="497"/>
      <c r="S29" s="497"/>
      <c r="T29" s="497"/>
      <c r="U29" s="497"/>
      <c r="V29" s="497"/>
      <c r="W29" s="497"/>
      <c r="X29" s="59"/>
      <c r="Z29" s="520"/>
      <c r="AA29" s="521"/>
      <c r="AB29" s="521"/>
      <c r="AC29" s="521"/>
      <c r="AD29" s="521"/>
      <c r="AE29" s="521"/>
      <c r="AF29" s="522"/>
    </row>
    <row r="30" spans="1:32" s="60" customFormat="1" ht="21" customHeight="1">
      <c r="A30" s="83"/>
      <c r="B30" s="80"/>
      <c r="C30" s="80"/>
      <c r="D30" s="87" t="s">
        <v>84</v>
      </c>
      <c r="E30" s="80"/>
      <c r="F30" s="85"/>
      <c r="G30" s="85"/>
      <c r="H30" s="85"/>
      <c r="I30" s="85"/>
      <c r="J30" s="88"/>
      <c r="K30" s="88"/>
      <c r="L30" s="88"/>
      <c r="M30" s="88"/>
      <c r="N30" s="79"/>
      <c r="O30" s="79"/>
      <c r="P30" s="89"/>
      <c r="Q30" s="89"/>
      <c r="R30" s="80"/>
      <c r="S30" s="85"/>
      <c r="T30" s="85"/>
      <c r="U30" s="85"/>
      <c r="V30" s="85"/>
      <c r="W30" s="85"/>
      <c r="X30" s="61"/>
      <c r="Z30" s="506" t="s">
        <v>173</v>
      </c>
      <c r="AA30" s="506"/>
      <c r="AB30" s="506"/>
      <c r="AC30" s="506"/>
      <c r="AD30" s="506"/>
      <c r="AE30" s="506"/>
      <c r="AF30" s="148"/>
    </row>
    <row r="31" spans="1:32" ht="21.75" customHeight="1">
      <c r="A31" s="90"/>
      <c r="B31" s="91"/>
      <c r="C31" s="91"/>
      <c r="D31" s="92" t="s">
        <v>265</v>
      </c>
      <c r="E31" s="91"/>
      <c r="F31" s="31"/>
      <c r="G31" s="31"/>
      <c r="H31" s="31"/>
      <c r="I31" s="31"/>
      <c r="J31" s="93"/>
      <c r="K31" s="93"/>
      <c r="L31" s="93"/>
      <c r="M31" s="93"/>
      <c r="N31" s="94"/>
      <c r="O31" s="94"/>
      <c r="P31" s="95"/>
      <c r="Q31" s="95"/>
      <c r="R31" s="91"/>
      <c r="S31" s="31"/>
      <c r="T31" s="31"/>
      <c r="U31" s="31"/>
      <c r="V31" s="31"/>
      <c r="W31" s="31"/>
      <c r="X31" s="59"/>
      <c r="Z31" s="507"/>
      <c r="AA31" s="507"/>
      <c r="AB31" s="507"/>
      <c r="AC31" s="507"/>
      <c r="AD31" s="507"/>
      <c r="AE31" s="507"/>
      <c r="AF31" s="8"/>
    </row>
    <row r="32" spans="1:32" s="62" customFormat="1" ht="21.75" customHeight="1">
      <c r="A32" s="90"/>
      <c r="B32" s="91"/>
      <c r="C32" s="91"/>
      <c r="D32" s="91"/>
      <c r="E32" s="91"/>
      <c r="F32" s="31"/>
      <c r="G32" s="31"/>
      <c r="H32" s="31"/>
      <c r="I32" s="31"/>
      <c r="J32" s="504" t="s">
        <v>85</v>
      </c>
      <c r="K32" s="504"/>
      <c r="L32" s="504"/>
      <c r="M32" s="504"/>
      <c r="N32" s="504"/>
      <c r="O32" s="504"/>
      <c r="P32" s="505"/>
      <c r="Q32" s="505"/>
      <c r="R32" s="505"/>
      <c r="S32" s="505"/>
      <c r="T32" s="505"/>
      <c r="U32" s="505"/>
      <c r="V32" s="505"/>
      <c r="W32" s="505"/>
      <c r="X32" s="59"/>
      <c r="Z32" s="66"/>
      <c r="AA32" s="66"/>
      <c r="AB32" s="66"/>
      <c r="AC32" s="66"/>
      <c r="AD32" s="66"/>
      <c r="AE32" s="66"/>
      <c r="AF32" s="66"/>
    </row>
    <row r="33" spans="1:24" s="62" customFormat="1" ht="21.75" customHeight="1">
      <c r="A33" s="30"/>
      <c r="B33" s="31"/>
      <c r="C33" s="31"/>
      <c r="D33" s="31"/>
      <c r="E33" s="31"/>
      <c r="F33" s="32"/>
      <c r="G33" s="32"/>
      <c r="H33" s="32"/>
      <c r="I33" s="32"/>
      <c r="J33" s="500" t="s">
        <v>110</v>
      </c>
      <c r="K33" s="500"/>
      <c r="L33" s="500"/>
      <c r="M33" s="500"/>
      <c r="N33" s="500"/>
      <c r="O33" s="500"/>
      <c r="P33" s="501"/>
      <c r="Q33" s="501"/>
      <c r="R33" s="501"/>
      <c r="S33" s="501"/>
      <c r="T33" s="501"/>
      <c r="U33" s="501"/>
      <c r="V33" s="501"/>
      <c r="W33" s="501"/>
      <c r="X33" s="63"/>
    </row>
    <row r="34" spans="1:24" s="62" customFormat="1" ht="21.75" customHeight="1">
      <c r="A34" s="96"/>
      <c r="B34" s="32"/>
      <c r="C34" s="32"/>
      <c r="D34" s="32"/>
      <c r="E34" s="32"/>
      <c r="F34" s="32"/>
      <c r="G34" s="32"/>
      <c r="H34" s="32"/>
      <c r="I34" s="32"/>
      <c r="J34" s="502" t="s">
        <v>86</v>
      </c>
      <c r="K34" s="502"/>
      <c r="L34" s="502"/>
      <c r="M34" s="502"/>
      <c r="N34" s="502"/>
      <c r="O34" s="502"/>
      <c r="P34" s="498"/>
      <c r="Q34" s="498"/>
      <c r="R34" s="498"/>
      <c r="S34" s="498"/>
      <c r="T34" s="498"/>
      <c r="U34" s="498"/>
      <c r="V34" s="498"/>
      <c r="W34" s="498"/>
      <c r="X34" s="65"/>
    </row>
    <row r="35" spans="1:24" s="62" customFormat="1" ht="21.75" customHeight="1">
      <c r="A35" s="96"/>
      <c r="B35" s="32"/>
      <c r="C35" s="32"/>
      <c r="D35" s="32"/>
      <c r="E35" s="32"/>
      <c r="F35" s="32"/>
      <c r="G35" s="32"/>
      <c r="H35" s="32"/>
      <c r="I35" s="32"/>
      <c r="J35" s="502" t="s">
        <v>109</v>
      </c>
      <c r="K35" s="502"/>
      <c r="L35" s="502"/>
      <c r="M35" s="502"/>
      <c r="N35" s="502"/>
      <c r="O35" s="502"/>
      <c r="P35" s="498"/>
      <c r="Q35" s="498"/>
      <c r="R35" s="498"/>
      <c r="S35" s="498"/>
      <c r="T35" s="498"/>
      <c r="U35" s="498"/>
      <c r="V35" s="498"/>
      <c r="W35" s="498"/>
      <c r="X35" s="65"/>
    </row>
    <row r="36" spans="1:24" s="62" customFormat="1" ht="21.75" customHeight="1">
      <c r="A36" s="96"/>
      <c r="B36" s="32"/>
      <c r="C36" s="32"/>
      <c r="D36" s="32"/>
      <c r="E36" s="32"/>
      <c r="F36" s="32"/>
      <c r="G36" s="32"/>
      <c r="H36" s="32"/>
      <c r="I36" s="32"/>
      <c r="J36" s="97"/>
      <c r="K36" s="499" t="s">
        <v>87</v>
      </c>
      <c r="L36" s="499"/>
      <c r="M36" s="499"/>
      <c r="N36" s="499"/>
      <c r="O36" s="499"/>
      <c r="P36" s="498"/>
      <c r="Q36" s="498"/>
      <c r="R36" s="498"/>
      <c r="S36" s="498"/>
      <c r="T36" s="498"/>
      <c r="U36" s="498"/>
      <c r="V36" s="498"/>
      <c r="W36" s="498"/>
      <c r="X36" s="65"/>
    </row>
    <row r="37" spans="1:24" s="71" customFormat="1" ht="24" customHeight="1">
      <c r="A37" s="493" t="s">
        <v>101</v>
      </c>
      <c r="B37" s="494"/>
      <c r="C37" s="494"/>
      <c r="D37" s="494"/>
      <c r="E37" s="494"/>
      <c r="F37" s="494"/>
      <c r="G37" s="494"/>
      <c r="H37" s="495"/>
      <c r="I37" s="495"/>
      <c r="J37" s="495"/>
      <c r="K37" s="495"/>
      <c r="L37" s="495"/>
      <c r="M37" s="494" t="s">
        <v>97</v>
      </c>
      <c r="N37" s="494"/>
      <c r="O37" s="495"/>
      <c r="P37" s="495"/>
      <c r="Q37" s="494" t="s">
        <v>98</v>
      </c>
      <c r="R37" s="494"/>
      <c r="S37" s="495"/>
      <c r="T37" s="495"/>
      <c r="U37" s="98" t="s">
        <v>100</v>
      </c>
      <c r="V37" s="494"/>
      <c r="W37" s="494"/>
      <c r="X37" s="70"/>
    </row>
    <row r="38" spans="1:24" ht="13.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row>
    <row r="39" ht="15" customHeight="1"/>
    <row r="40" spans="1:24" ht="29.25" customHeight="1">
      <c r="A40" s="541" t="s">
        <v>81</v>
      </c>
      <c r="B40" s="542"/>
      <c r="C40" s="542"/>
      <c r="D40" s="542"/>
      <c r="E40" s="542"/>
      <c r="F40" s="542"/>
      <c r="G40" s="542"/>
      <c r="H40" s="542"/>
      <c r="I40" s="542"/>
      <c r="J40" s="542"/>
      <c r="K40" s="542"/>
      <c r="L40" s="542"/>
      <c r="M40" s="542"/>
      <c r="N40" s="542"/>
      <c r="O40" s="542"/>
      <c r="P40" s="542"/>
      <c r="Q40" s="542"/>
      <c r="R40" s="542"/>
      <c r="S40" s="542"/>
      <c r="T40" s="542"/>
      <c r="U40" s="542"/>
      <c r="V40" s="542"/>
      <c r="W40" s="542"/>
      <c r="X40" s="543"/>
    </row>
    <row r="41" spans="1:24" ht="3.75" customHeight="1">
      <c r="A41" s="509"/>
      <c r="B41" s="510"/>
      <c r="C41" s="510"/>
      <c r="D41" s="510"/>
      <c r="E41" s="510"/>
      <c r="F41" s="510"/>
      <c r="G41" s="510"/>
      <c r="H41" s="510"/>
      <c r="I41" s="510"/>
      <c r="J41" s="510"/>
      <c r="K41" s="510"/>
      <c r="L41" s="510"/>
      <c r="M41" s="510"/>
      <c r="N41" s="510"/>
      <c r="O41" s="510"/>
      <c r="P41" s="510"/>
      <c r="Q41" s="510"/>
      <c r="R41" s="510"/>
      <c r="S41" s="510"/>
      <c r="T41" s="510"/>
      <c r="U41" s="510"/>
      <c r="V41" s="510"/>
      <c r="W41" s="510"/>
      <c r="X41" s="511"/>
    </row>
    <row r="42" spans="1:24" ht="4.5" customHeight="1">
      <c r="A42" s="45"/>
      <c r="B42" s="7"/>
      <c r="C42" s="7"/>
      <c r="D42" s="7"/>
      <c r="E42" s="7"/>
      <c r="F42" s="7"/>
      <c r="G42" s="7"/>
      <c r="H42" s="7"/>
      <c r="I42" s="7"/>
      <c r="J42" s="7"/>
      <c r="K42" s="7"/>
      <c r="L42" s="7"/>
      <c r="M42" s="7"/>
      <c r="N42" s="7"/>
      <c r="O42" s="7"/>
      <c r="P42" s="7"/>
      <c r="Q42" s="7"/>
      <c r="R42" s="7"/>
      <c r="S42" s="7"/>
      <c r="T42" s="7"/>
      <c r="U42" s="7"/>
      <c r="V42" s="7"/>
      <c r="W42" s="7"/>
      <c r="X42" s="46"/>
    </row>
    <row r="43" spans="1:24" ht="21.75" customHeight="1">
      <c r="A43" s="528" t="s">
        <v>104</v>
      </c>
      <c r="B43" s="529"/>
      <c r="C43" s="529"/>
      <c r="D43" s="529"/>
      <c r="E43" s="508"/>
      <c r="F43" s="508"/>
      <c r="G43" s="508"/>
      <c r="H43" s="508"/>
      <c r="I43" s="508"/>
      <c r="J43" s="508"/>
      <c r="K43" s="508"/>
      <c r="L43" s="508"/>
      <c r="M43" s="508"/>
      <c r="N43" s="508"/>
      <c r="O43" s="508"/>
      <c r="P43" s="508"/>
      <c r="Q43" s="508"/>
      <c r="R43" s="508"/>
      <c r="S43" s="508"/>
      <c r="T43" s="508"/>
      <c r="U43" s="508"/>
      <c r="V43" s="82" t="s">
        <v>105</v>
      </c>
      <c r="W43" s="535" t="s">
        <v>106</v>
      </c>
      <c r="X43" s="536"/>
    </row>
    <row r="44" spans="1:24" ht="4.5" customHeight="1">
      <c r="A44" s="47"/>
      <c r="B44" s="48"/>
      <c r="C44" s="48"/>
      <c r="D44" s="48"/>
      <c r="E44" s="48"/>
      <c r="F44" s="49"/>
      <c r="G44" s="49"/>
      <c r="H44" s="49"/>
      <c r="I44" s="49"/>
      <c r="J44" s="49"/>
      <c r="K44" s="49"/>
      <c r="L44" s="49"/>
      <c r="M44" s="49"/>
      <c r="N44" s="49"/>
      <c r="O44" s="49"/>
      <c r="P44" s="49"/>
      <c r="Q44" s="49"/>
      <c r="R44" s="48"/>
      <c r="S44" s="48"/>
      <c r="T44" s="48"/>
      <c r="U44" s="48"/>
      <c r="V44" s="48"/>
      <c r="W44" s="48"/>
      <c r="X44" s="50"/>
    </row>
    <row r="45" spans="1:26" ht="21.75" customHeight="1">
      <c r="A45" s="83"/>
      <c r="B45" s="529" t="s">
        <v>89</v>
      </c>
      <c r="C45" s="529"/>
      <c r="D45" s="529"/>
      <c r="E45" s="530" t="s">
        <v>90</v>
      </c>
      <c r="F45" s="530"/>
      <c r="G45" s="530"/>
      <c r="H45" s="530"/>
      <c r="I45" s="530"/>
      <c r="J45" s="530"/>
      <c r="K45" s="530"/>
      <c r="L45" s="530"/>
      <c r="M45" s="529" t="s">
        <v>91</v>
      </c>
      <c r="N45" s="529"/>
      <c r="O45" s="529"/>
      <c r="P45" s="531">
        <v>0.4236111111111111</v>
      </c>
      <c r="Q45" s="531"/>
      <c r="R45" s="84" t="s">
        <v>92</v>
      </c>
      <c r="S45" s="532">
        <v>0.5</v>
      </c>
      <c r="T45" s="532"/>
      <c r="U45" s="85"/>
      <c r="V45" s="85"/>
      <c r="W45" s="85"/>
      <c r="X45" s="86"/>
      <c r="Y45" s="565"/>
      <c r="Z45" s="565"/>
    </row>
    <row r="46" spans="1:24" s="60" customFormat="1" ht="4.5" customHeight="1">
      <c r="A46" s="51"/>
      <c r="B46" s="52"/>
      <c r="C46" s="52"/>
      <c r="D46" s="52"/>
      <c r="E46" s="52"/>
      <c r="F46" s="53"/>
      <c r="G46" s="54"/>
      <c r="H46" s="54"/>
      <c r="I46" s="54"/>
      <c r="J46" s="55"/>
      <c r="K46" s="55"/>
      <c r="L46" s="55"/>
      <c r="M46" s="55"/>
      <c r="N46" s="56"/>
      <c r="O46" s="56"/>
      <c r="P46" s="57"/>
      <c r="Q46" s="56"/>
      <c r="R46" s="52"/>
      <c r="S46" s="58"/>
      <c r="T46" s="58"/>
      <c r="U46" s="58"/>
      <c r="V46" s="58"/>
      <c r="W46" s="58"/>
      <c r="X46" s="59"/>
    </row>
    <row r="47" spans="1:24" ht="21.75" customHeight="1">
      <c r="A47" s="83"/>
      <c r="B47" s="80"/>
      <c r="C47" s="533" t="s">
        <v>93</v>
      </c>
      <c r="D47" s="533"/>
      <c r="E47" s="508">
        <v>3</v>
      </c>
      <c r="F47" s="508"/>
      <c r="G47" s="508"/>
      <c r="H47" s="508"/>
      <c r="I47" s="524" t="s">
        <v>94</v>
      </c>
      <c r="J47" s="524"/>
      <c r="K47" s="524"/>
      <c r="L47" s="524"/>
      <c r="M47" s="524"/>
      <c r="N47" s="524"/>
      <c r="O47" s="524"/>
      <c r="P47" s="534">
        <v>360</v>
      </c>
      <c r="Q47" s="534"/>
      <c r="R47" s="534"/>
      <c r="S47" s="87" t="s">
        <v>95</v>
      </c>
      <c r="T47" s="100"/>
      <c r="U47" s="101"/>
      <c r="V47" s="101"/>
      <c r="W47" s="85"/>
      <c r="X47" s="86"/>
    </row>
    <row r="48" spans="1:24" s="60" customFormat="1" ht="21.75" customHeight="1" thickBot="1">
      <c r="A48" s="19"/>
      <c r="B48" s="512" t="s">
        <v>178</v>
      </c>
      <c r="C48" s="512"/>
      <c r="D48" s="512"/>
      <c r="E48" s="512"/>
      <c r="F48" s="512"/>
      <c r="G48" s="512"/>
      <c r="H48" s="512"/>
      <c r="I48" s="99" t="s">
        <v>108</v>
      </c>
      <c r="J48" s="523" t="s">
        <v>107</v>
      </c>
      <c r="K48" s="523"/>
      <c r="L48" s="523"/>
      <c r="M48" s="513">
        <f>IF(ISBLANK(E47),"",P47*E47)</f>
        <v>1080</v>
      </c>
      <c r="N48" s="513"/>
      <c r="O48" s="513"/>
      <c r="P48" s="513"/>
      <c r="Q48" s="513"/>
      <c r="R48" s="513"/>
      <c r="S48" s="513"/>
      <c r="T48" s="513"/>
      <c r="U48" s="513"/>
      <c r="V48" s="496">
        <f>IF(ISBLANK(E47),"",M48)</f>
        <v>1080</v>
      </c>
      <c r="W48" s="496"/>
      <c r="X48" s="59"/>
    </row>
    <row r="49" spans="1:24" ht="30" customHeight="1" thickBot="1">
      <c r="A49" s="19"/>
      <c r="B49" s="525" t="s">
        <v>176</v>
      </c>
      <c r="C49" s="525"/>
      <c r="D49" s="525"/>
      <c r="E49" s="525"/>
      <c r="F49" s="525"/>
      <c r="G49" s="525"/>
      <c r="H49" s="525"/>
      <c r="I49" s="525"/>
      <c r="J49" s="526"/>
      <c r="K49" s="526"/>
      <c r="L49" s="526"/>
      <c r="M49" s="526"/>
      <c r="N49" s="526"/>
      <c r="O49" s="526"/>
      <c r="P49" s="526"/>
      <c r="R49" s="527" t="s">
        <v>179</v>
      </c>
      <c r="S49" s="527"/>
      <c r="T49" s="527"/>
      <c r="U49" s="492"/>
      <c r="V49" s="492"/>
      <c r="W49" s="492"/>
      <c r="X49" s="146"/>
    </row>
    <row r="50" spans="1:24" s="62" customFormat="1" ht="6.75" customHeight="1">
      <c r="A50" s="19"/>
      <c r="B50" s="60"/>
      <c r="C50" s="60"/>
      <c r="D50" s="60"/>
      <c r="E50" s="60"/>
      <c r="F50" s="60"/>
      <c r="G50" s="60"/>
      <c r="H50" s="60"/>
      <c r="I50" s="143"/>
      <c r="J50" s="100"/>
      <c r="K50" s="100"/>
      <c r="L50" s="100"/>
      <c r="M50" s="142"/>
      <c r="N50" s="142"/>
      <c r="O50" s="142"/>
      <c r="P50" s="142"/>
      <c r="Q50" s="142"/>
      <c r="R50" s="142"/>
      <c r="S50" s="142"/>
      <c r="T50" s="142"/>
      <c r="U50" s="142"/>
      <c r="V50" s="142"/>
      <c r="W50" s="142"/>
      <c r="X50" s="149"/>
    </row>
    <row r="51" spans="1:24" s="62" customFormat="1" ht="6.75" customHeight="1">
      <c r="A51" s="19"/>
      <c r="B51" s="103"/>
      <c r="C51" s="103"/>
      <c r="D51" s="103"/>
      <c r="E51" s="103"/>
      <c r="F51" s="103"/>
      <c r="G51" s="103"/>
      <c r="H51" s="103"/>
      <c r="I51" s="103"/>
      <c r="J51" s="103"/>
      <c r="K51" s="103"/>
      <c r="L51" s="103"/>
      <c r="M51" s="103"/>
      <c r="N51" s="103"/>
      <c r="O51" s="103"/>
      <c r="P51" s="103"/>
      <c r="Q51" s="103"/>
      <c r="R51" s="103"/>
      <c r="S51" s="103"/>
      <c r="T51" s="103"/>
      <c r="U51" s="103"/>
      <c r="V51" s="103"/>
      <c r="W51" s="103"/>
      <c r="X51" s="147"/>
    </row>
    <row r="52" spans="1:24" s="62" customFormat="1" ht="21.75" customHeight="1" thickBot="1">
      <c r="A52" s="19"/>
      <c r="B52" s="503" t="s">
        <v>177</v>
      </c>
      <c r="C52" s="503"/>
      <c r="D52" s="503"/>
      <c r="E52" s="503"/>
      <c r="F52" s="503"/>
      <c r="G52" s="503"/>
      <c r="H52" s="503"/>
      <c r="I52" s="497"/>
      <c r="J52" s="497"/>
      <c r="K52" s="497"/>
      <c r="L52" s="497"/>
      <c r="M52" s="497"/>
      <c r="N52" s="497"/>
      <c r="O52" s="497"/>
      <c r="P52" s="497"/>
      <c r="Q52" s="497"/>
      <c r="R52" s="497"/>
      <c r="S52" s="497"/>
      <c r="T52" s="497"/>
      <c r="U52" s="497"/>
      <c r="V52" s="497"/>
      <c r="W52" s="497"/>
      <c r="X52" s="59"/>
    </row>
    <row r="53" spans="1:24" s="62" customFormat="1" ht="27.75" customHeight="1">
      <c r="A53" s="83"/>
      <c r="B53" s="80"/>
      <c r="C53" s="80"/>
      <c r="D53" s="87" t="s">
        <v>84</v>
      </c>
      <c r="E53" s="80"/>
      <c r="F53" s="85"/>
      <c r="G53" s="85"/>
      <c r="H53" s="85"/>
      <c r="I53" s="85"/>
      <c r="J53" s="88"/>
      <c r="K53" s="88"/>
      <c r="L53" s="88"/>
      <c r="M53" s="88"/>
      <c r="N53" s="79"/>
      <c r="O53" s="79"/>
      <c r="P53" s="89"/>
      <c r="Q53" s="89"/>
      <c r="R53" s="80"/>
      <c r="S53" s="85"/>
      <c r="T53" s="85"/>
      <c r="U53" s="85"/>
      <c r="V53" s="85"/>
      <c r="W53" s="85"/>
      <c r="X53" s="61"/>
    </row>
    <row r="54" spans="1:24" s="62" customFormat="1" ht="27.75" customHeight="1">
      <c r="A54" s="90"/>
      <c r="B54" s="91"/>
      <c r="C54" s="91"/>
      <c r="D54" s="92" t="s">
        <v>268</v>
      </c>
      <c r="E54" s="91"/>
      <c r="F54" s="31"/>
      <c r="G54" s="31"/>
      <c r="H54" s="31"/>
      <c r="I54" s="31"/>
      <c r="J54" s="93"/>
      <c r="K54" s="93"/>
      <c r="L54" s="93"/>
      <c r="M54" s="93"/>
      <c r="N54" s="94"/>
      <c r="O54" s="94"/>
      <c r="P54" s="95"/>
      <c r="Q54" s="95"/>
      <c r="R54" s="91"/>
      <c r="S54" s="31"/>
      <c r="T54" s="31"/>
      <c r="U54" s="31"/>
      <c r="V54" s="31"/>
      <c r="W54" s="31"/>
      <c r="X54" s="59"/>
    </row>
    <row r="55" spans="1:24" s="71" customFormat="1" ht="24" customHeight="1">
      <c r="A55" s="90"/>
      <c r="B55" s="91"/>
      <c r="C55" s="91"/>
      <c r="D55" s="91"/>
      <c r="E55" s="91"/>
      <c r="F55" s="31"/>
      <c r="G55" s="31"/>
      <c r="H55" s="31"/>
      <c r="I55" s="31"/>
      <c r="J55" s="504" t="s">
        <v>85</v>
      </c>
      <c r="K55" s="504"/>
      <c r="L55" s="504"/>
      <c r="M55" s="504"/>
      <c r="N55" s="504"/>
      <c r="O55" s="504"/>
      <c r="P55" s="505"/>
      <c r="Q55" s="505"/>
      <c r="R55" s="505"/>
      <c r="S55" s="505"/>
      <c r="T55" s="505"/>
      <c r="U55" s="505"/>
      <c r="V55" s="505"/>
      <c r="W55" s="505"/>
      <c r="X55" s="59"/>
    </row>
    <row r="56" spans="1:24" ht="16.5">
      <c r="A56" s="30"/>
      <c r="B56" s="31"/>
      <c r="C56" s="31"/>
      <c r="D56" s="31"/>
      <c r="E56" s="31"/>
      <c r="F56" s="32"/>
      <c r="G56" s="32"/>
      <c r="H56" s="32"/>
      <c r="I56" s="32"/>
      <c r="J56" s="500" t="s">
        <v>110</v>
      </c>
      <c r="K56" s="500"/>
      <c r="L56" s="500"/>
      <c r="M56" s="500"/>
      <c r="N56" s="500"/>
      <c r="O56" s="500"/>
      <c r="P56" s="501"/>
      <c r="Q56" s="501"/>
      <c r="R56" s="501"/>
      <c r="S56" s="501"/>
      <c r="T56" s="501"/>
      <c r="U56" s="501"/>
      <c r="V56" s="501"/>
      <c r="W56" s="501"/>
      <c r="X56" s="63"/>
    </row>
    <row r="57" spans="1:24" ht="16.5">
      <c r="A57" s="96"/>
      <c r="B57" s="32"/>
      <c r="C57" s="32"/>
      <c r="D57" s="32"/>
      <c r="E57" s="32"/>
      <c r="F57" s="32"/>
      <c r="G57" s="32"/>
      <c r="H57" s="32"/>
      <c r="I57" s="32"/>
      <c r="J57" s="502" t="s">
        <v>86</v>
      </c>
      <c r="K57" s="502"/>
      <c r="L57" s="502"/>
      <c r="M57" s="502"/>
      <c r="N57" s="502"/>
      <c r="O57" s="502"/>
      <c r="P57" s="498"/>
      <c r="Q57" s="498"/>
      <c r="R57" s="498"/>
      <c r="S57" s="498"/>
      <c r="T57" s="498"/>
      <c r="U57" s="498"/>
      <c r="V57" s="498"/>
      <c r="W57" s="498"/>
      <c r="X57" s="65"/>
    </row>
    <row r="58" spans="1:24" ht="16.5">
      <c r="A58" s="96"/>
      <c r="B58" s="32"/>
      <c r="C58" s="32"/>
      <c r="D58" s="32"/>
      <c r="E58" s="32"/>
      <c r="F58" s="32"/>
      <c r="G58" s="32"/>
      <c r="H58" s="32"/>
      <c r="I58" s="32"/>
      <c r="J58" s="502" t="s">
        <v>109</v>
      </c>
      <c r="K58" s="502"/>
      <c r="L58" s="502"/>
      <c r="M58" s="502"/>
      <c r="N58" s="502"/>
      <c r="O58" s="502"/>
      <c r="P58" s="498"/>
      <c r="Q58" s="498"/>
      <c r="R58" s="498"/>
      <c r="S58" s="498"/>
      <c r="T58" s="498"/>
      <c r="U58" s="498"/>
      <c r="V58" s="498"/>
      <c r="W58" s="498"/>
      <c r="X58" s="65"/>
    </row>
    <row r="59" spans="1:24" ht="16.5">
      <c r="A59" s="96"/>
      <c r="B59" s="32"/>
      <c r="C59" s="32"/>
      <c r="D59" s="32"/>
      <c r="E59" s="32"/>
      <c r="F59" s="32"/>
      <c r="G59" s="32"/>
      <c r="H59" s="32"/>
      <c r="I59" s="32"/>
      <c r="J59" s="97"/>
      <c r="K59" s="499" t="s">
        <v>87</v>
      </c>
      <c r="L59" s="499"/>
      <c r="M59" s="499"/>
      <c r="N59" s="499"/>
      <c r="O59" s="499"/>
      <c r="P59" s="498"/>
      <c r="Q59" s="498"/>
      <c r="R59" s="498"/>
      <c r="S59" s="498"/>
      <c r="T59" s="498"/>
      <c r="U59" s="498"/>
      <c r="V59" s="498"/>
      <c r="W59" s="498"/>
      <c r="X59" s="65"/>
    </row>
    <row r="60" spans="1:24" ht="16.5">
      <c r="A60" s="493" t="s">
        <v>101</v>
      </c>
      <c r="B60" s="494"/>
      <c r="C60" s="494"/>
      <c r="D60" s="494"/>
      <c r="E60" s="494"/>
      <c r="F60" s="494"/>
      <c r="G60" s="494"/>
      <c r="H60" s="495"/>
      <c r="I60" s="495"/>
      <c r="J60" s="495"/>
      <c r="K60" s="495"/>
      <c r="L60" s="495"/>
      <c r="M60" s="494" t="s">
        <v>97</v>
      </c>
      <c r="N60" s="494"/>
      <c r="O60" s="495"/>
      <c r="P60" s="495"/>
      <c r="Q60" s="494" t="s">
        <v>98</v>
      </c>
      <c r="R60" s="494"/>
      <c r="S60" s="495"/>
      <c r="T60" s="495"/>
      <c r="U60" s="98" t="s">
        <v>100</v>
      </c>
      <c r="V60" s="494"/>
      <c r="W60" s="494"/>
      <c r="X60" s="70"/>
    </row>
  </sheetData>
  <sheetProtection password="CF7A" sheet="1" objects="1" scenarios="1" formatCells="0" selectLockedCells="1"/>
  <mergeCells count="115">
    <mergeCell ref="A40:X40"/>
    <mergeCell ref="A37:G37"/>
    <mergeCell ref="H37:L37"/>
    <mergeCell ref="M37:N37"/>
    <mergeCell ref="O37:P37"/>
    <mergeCell ref="A16:X16"/>
    <mergeCell ref="U13:X13"/>
    <mergeCell ref="E13:L13"/>
    <mergeCell ref="R13:T13"/>
    <mergeCell ref="M13:Q13"/>
    <mergeCell ref="U14:X14"/>
    <mergeCell ref="A15:X15"/>
    <mergeCell ref="E14:L14"/>
    <mergeCell ref="W20:X20"/>
    <mergeCell ref="A18:X18"/>
    <mergeCell ref="C47:D47"/>
    <mergeCell ref="Y45:Z45"/>
    <mergeCell ref="B45:D45"/>
    <mergeCell ref="Q37:R37"/>
    <mergeCell ref="S37:T37"/>
    <mergeCell ref="V37:W37"/>
    <mergeCell ref="J33:O33"/>
    <mergeCell ref="J34:O34"/>
    <mergeCell ref="B48:H48"/>
    <mergeCell ref="I47:O47"/>
    <mergeCell ref="P47:R47"/>
    <mergeCell ref="T3:V3"/>
    <mergeCell ref="L9:X9"/>
    <mergeCell ref="N10:Q11"/>
    <mergeCell ref="K4:R4"/>
    <mergeCell ref="J48:L48"/>
    <mergeCell ref="M48:U48"/>
    <mergeCell ref="E10:M10"/>
    <mergeCell ref="E3:H3"/>
    <mergeCell ref="R14:T14"/>
    <mergeCell ref="M14:Q14"/>
    <mergeCell ref="A14:D14"/>
    <mergeCell ref="A13:D13"/>
    <mergeCell ref="A1:X1"/>
    <mergeCell ref="A2:X2"/>
    <mergeCell ref="A9:A10"/>
    <mergeCell ref="B9:C10"/>
    <mergeCell ref="D9:D10"/>
    <mergeCell ref="E5:H5"/>
    <mergeCell ref="R10:X11"/>
    <mergeCell ref="W3:X3"/>
    <mergeCell ref="A4:J4"/>
    <mergeCell ref="A3:D3"/>
    <mergeCell ref="W43:X43"/>
    <mergeCell ref="R12:X12"/>
    <mergeCell ref="N12:Q12"/>
    <mergeCell ref="A17:X17"/>
    <mergeCell ref="A20:D20"/>
    <mergeCell ref="K36:O36"/>
    <mergeCell ref="P34:W34"/>
    <mergeCell ref="P35:W35"/>
    <mergeCell ref="J32:O32"/>
    <mergeCell ref="S22:T22"/>
    <mergeCell ref="M22:O22"/>
    <mergeCell ref="C24:D24"/>
    <mergeCell ref="P24:R24"/>
    <mergeCell ref="E24:H24"/>
    <mergeCell ref="B22:D22"/>
    <mergeCell ref="P22:Q22"/>
    <mergeCell ref="E22:L22"/>
    <mergeCell ref="R49:T49"/>
    <mergeCell ref="B26:I26"/>
    <mergeCell ref="J26:P26"/>
    <mergeCell ref="R26:T26"/>
    <mergeCell ref="A43:D43"/>
    <mergeCell ref="E45:L45"/>
    <mergeCell ref="M45:O45"/>
    <mergeCell ref="P45:Q45"/>
    <mergeCell ref="S45:T45"/>
    <mergeCell ref="E47:H47"/>
    <mergeCell ref="J25:L25"/>
    <mergeCell ref="I24:O24"/>
    <mergeCell ref="J35:O35"/>
    <mergeCell ref="B49:I49"/>
    <mergeCell ref="J49:P49"/>
    <mergeCell ref="E43:U43"/>
    <mergeCell ref="P32:W32"/>
    <mergeCell ref="P33:W33"/>
    <mergeCell ref="P36:W36"/>
    <mergeCell ref="U49:W49"/>
    <mergeCell ref="J57:O57"/>
    <mergeCell ref="P57:W57"/>
    <mergeCell ref="Z30:AE31"/>
    <mergeCell ref="E20:U20"/>
    <mergeCell ref="A41:X41"/>
    <mergeCell ref="B25:H25"/>
    <mergeCell ref="B29:H29"/>
    <mergeCell ref="M25:U25"/>
    <mergeCell ref="Z24:AF29"/>
    <mergeCell ref="V25:W25"/>
    <mergeCell ref="O60:P60"/>
    <mergeCell ref="J58:O58"/>
    <mergeCell ref="B52:H52"/>
    <mergeCell ref="I52:W52"/>
    <mergeCell ref="J55:O55"/>
    <mergeCell ref="P55:W55"/>
    <mergeCell ref="Q60:R60"/>
    <mergeCell ref="S60:T60"/>
    <mergeCell ref="V60:W60"/>
    <mergeCell ref="P59:W59"/>
    <mergeCell ref="U26:W26"/>
    <mergeCell ref="A60:G60"/>
    <mergeCell ref="H60:L60"/>
    <mergeCell ref="V48:W48"/>
    <mergeCell ref="I29:W29"/>
    <mergeCell ref="M60:N60"/>
    <mergeCell ref="P58:W58"/>
    <mergeCell ref="K59:O59"/>
    <mergeCell ref="J56:O56"/>
    <mergeCell ref="P56:W56"/>
  </mergeCells>
  <printOptions horizontalCentered="1" verticalCentered="1"/>
  <pageMargins left="0.2362204724409449" right="0.2362204724409449" top="0.31496062992125984" bottom="0.3937007874015748" header="0.196850393700787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50"/>
  </sheetPr>
  <dimension ref="A1:AF60"/>
  <sheetViews>
    <sheetView showGridLines="0" zoomScale="75" zoomScaleNormal="75" zoomScaleSheetLayoutView="70" zoomScalePageLayoutView="0" workbookViewId="0" topLeftCell="A17">
      <selection activeCell="AE42" sqref="AE42"/>
    </sheetView>
  </sheetViews>
  <sheetFormatPr defaultColWidth="9.00390625" defaultRowHeight="16.5"/>
  <cols>
    <col min="1" max="1" width="4.625" style="156" customWidth="1"/>
    <col min="2" max="2" width="1.625" style="156" customWidth="1"/>
    <col min="3" max="3" width="6.625" style="156" customWidth="1"/>
    <col min="4" max="4" width="3.625" style="156" customWidth="1"/>
    <col min="5" max="13" width="2.375" style="156" customWidth="1"/>
    <col min="14" max="17" width="4.125" style="156" customWidth="1"/>
    <col min="18" max="18" width="5.75390625" style="156" customWidth="1"/>
    <col min="19" max="19" width="6.125" style="156" customWidth="1"/>
    <col min="20" max="20" width="7.125" style="156" customWidth="1"/>
    <col min="21" max="21" width="3.125" style="156" customWidth="1"/>
    <col min="22" max="22" width="3.625" style="156" customWidth="1"/>
    <col min="23" max="24" width="5.625" style="156" customWidth="1"/>
    <col min="25" max="16384" width="9.00390625" style="156" customWidth="1"/>
  </cols>
  <sheetData>
    <row r="1" spans="1:24" ht="19.5" customHeight="1" hidden="1">
      <c r="A1" s="616" t="s">
        <v>0</v>
      </c>
      <c r="B1" s="617"/>
      <c r="C1" s="617"/>
      <c r="D1" s="617"/>
      <c r="E1" s="617"/>
      <c r="F1" s="617"/>
      <c r="G1" s="617"/>
      <c r="H1" s="617"/>
      <c r="I1" s="617"/>
      <c r="J1" s="617"/>
      <c r="K1" s="617"/>
      <c r="L1" s="617"/>
      <c r="M1" s="617"/>
      <c r="N1" s="617"/>
      <c r="O1" s="617"/>
      <c r="P1" s="617"/>
      <c r="Q1" s="617"/>
      <c r="R1" s="617"/>
      <c r="S1" s="617"/>
      <c r="T1" s="617"/>
      <c r="U1" s="617"/>
      <c r="V1" s="617"/>
      <c r="W1" s="617"/>
      <c r="X1" s="617"/>
    </row>
    <row r="2" spans="1:24" ht="30" hidden="1">
      <c r="A2" s="618" t="s">
        <v>14</v>
      </c>
      <c r="B2" s="617"/>
      <c r="C2" s="617"/>
      <c r="D2" s="617"/>
      <c r="E2" s="617"/>
      <c r="F2" s="617"/>
      <c r="G2" s="617"/>
      <c r="H2" s="617"/>
      <c r="I2" s="617"/>
      <c r="J2" s="617"/>
      <c r="K2" s="617"/>
      <c r="L2" s="617"/>
      <c r="M2" s="617"/>
      <c r="N2" s="617"/>
      <c r="O2" s="617"/>
      <c r="P2" s="617"/>
      <c r="Q2" s="617"/>
      <c r="R2" s="617"/>
      <c r="S2" s="617"/>
      <c r="T2" s="617"/>
      <c r="U2" s="617"/>
      <c r="V2" s="617"/>
      <c r="W2" s="617"/>
      <c r="X2" s="617"/>
    </row>
    <row r="3" spans="1:24" ht="16.5" customHeight="1" hidden="1">
      <c r="A3" s="619" t="s">
        <v>12</v>
      </c>
      <c r="B3" s="619"/>
      <c r="C3" s="619"/>
      <c r="D3" s="619"/>
      <c r="E3" s="620">
        <f ca="1">TODAY()</f>
        <v>42374</v>
      </c>
      <c r="F3" s="620"/>
      <c r="G3" s="620"/>
      <c r="H3" s="620"/>
      <c r="I3" s="157"/>
      <c r="J3" s="157"/>
      <c r="K3" s="157"/>
      <c r="L3" s="157"/>
      <c r="M3" s="157"/>
      <c r="N3" s="157"/>
      <c r="O3" s="157"/>
      <c r="P3" s="157"/>
      <c r="Q3" s="157"/>
      <c r="R3" s="157"/>
      <c r="S3" s="157"/>
      <c r="T3" s="622" t="s">
        <v>15</v>
      </c>
      <c r="U3" s="622"/>
      <c r="V3" s="622"/>
      <c r="W3" s="621"/>
      <c r="X3" s="621"/>
    </row>
    <row r="4" spans="1:24" ht="19.5" hidden="1">
      <c r="A4" s="633" t="s">
        <v>16</v>
      </c>
      <c r="B4" s="634"/>
      <c r="C4" s="634"/>
      <c r="D4" s="634"/>
      <c r="E4" s="634"/>
      <c r="F4" s="634"/>
      <c r="G4" s="634"/>
      <c r="H4" s="634"/>
      <c r="I4" s="634"/>
      <c r="J4" s="634"/>
      <c r="K4" s="635"/>
      <c r="L4" s="635"/>
      <c r="M4" s="635"/>
      <c r="N4" s="635"/>
      <c r="O4" s="635"/>
      <c r="P4" s="635"/>
      <c r="Q4" s="635"/>
      <c r="R4" s="635"/>
      <c r="S4" s="158"/>
      <c r="T4" s="158"/>
      <c r="U4" s="158"/>
      <c r="V4" s="158"/>
      <c r="W4" s="158"/>
      <c r="X4" s="159"/>
    </row>
    <row r="5" spans="1:24" s="165" customFormat="1" ht="15" customHeight="1" hidden="1">
      <c r="A5" s="160"/>
      <c r="B5" s="161"/>
      <c r="C5" s="161"/>
      <c r="D5" s="162"/>
      <c r="E5" s="639" t="s">
        <v>17</v>
      </c>
      <c r="F5" s="640"/>
      <c r="G5" s="640"/>
      <c r="H5" s="640"/>
      <c r="I5" s="163"/>
      <c r="J5" s="163"/>
      <c r="K5" s="163"/>
      <c r="L5" s="163"/>
      <c r="M5" s="163"/>
      <c r="N5" s="163"/>
      <c r="O5" s="163"/>
      <c r="P5" s="163"/>
      <c r="Q5" s="163"/>
      <c r="R5" s="163"/>
      <c r="S5" s="163"/>
      <c r="T5" s="163"/>
      <c r="U5" s="163"/>
      <c r="V5" s="163"/>
      <c r="W5" s="163"/>
      <c r="X5" s="164"/>
    </row>
    <row r="6" spans="1:24" s="165" customFormat="1" ht="15" customHeight="1" hidden="1">
      <c r="A6" s="166"/>
      <c r="B6" s="167"/>
      <c r="C6" s="167"/>
      <c r="D6" s="168"/>
      <c r="E6" s="169"/>
      <c r="F6" s="170"/>
      <c r="G6" s="170"/>
      <c r="H6" s="170"/>
      <c r="I6" s="170"/>
      <c r="J6" s="170"/>
      <c r="K6" s="170"/>
      <c r="L6" s="170"/>
      <c r="M6" s="170"/>
      <c r="N6" s="170"/>
      <c r="O6" s="170"/>
      <c r="P6" s="170"/>
      <c r="Q6" s="170"/>
      <c r="R6" s="170"/>
      <c r="S6" s="170"/>
      <c r="T6" s="170"/>
      <c r="U6" s="170"/>
      <c r="V6" s="170"/>
      <c r="W6" s="170"/>
      <c r="X6" s="171"/>
    </row>
    <row r="7" spans="1:24" s="165" customFormat="1" ht="15" customHeight="1" hidden="1">
      <c r="A7" s="166"/>
      <c r="B7" s="167"/>
      <c r="C7" s="167"/>
      <c r="D7" s="168"/>
      <c r="E7" s="169"/>
      <c r="F7" s="170"/>
      <c r="G7" s="170"/>
      <c r="H7" s="170"/>
      <c r="I7" s="170"/>
      <c r="J7" s="170"/>
      <c r="K7" s="170"/>
      <c r="L7" s="170"/>
      <c r="M7" s="170"/>
      <c r="N7" s="170"/>
      <c r="O7" s="170"/>
      <c r="P7" s="170"/>
      <c r="Q7" s="170"/>
      <c r="R7" s="170"/>
      <c r="S7" s="170"/>
      <c r="T7" s="170"/>
      <c r="U7" s="170"/>
      <c r="V7" s="170"/>
      <c r="W7" s="170"/>
      <c r="X7" s="171"/>
    </row>
    <row r="8" spans="1:24" s="165" customFormat="1" ht="15" customHeight="1" hidden="1">
      <c r="A8" s="166"/>
      <c r="B8" s="167"/>
      <c r="C8" s="167"/>
      <c r="D8" s="168"/>
      <c r="E8" s="169"/>
      <c r="F8" s="170"/>
      <c r="G8" s="170"/>
      <c r="H8" s="170"/>
      <c r="I8" s="170"/>
      <c r="J8" s="170"/>
      <c r="K8" s="170"/>
      <c r="L8" s="170"/>
      <c r="M8" s="170"/>
      <c r="N8" s="170"/>
      <c r="O8" s="170"/>
      <c r="P8" s="170"/>
      <c r="Q8" s="170"/>
      <c r="R8" s="170"/>
      <c r="S8" s="170"/>
      <c r="T8" s="170"/>
      <c r="U8" s="170"/>
      <c r="V8" s="170"/>
      <c r="W8" s="170"/>
      <c r="X8" s="171"/>
    </row>
    <row r="9" spans="1:24" s="165" customFormat="1" ht="15" customHeight="1" hidden="1">
      <c r="A9" s="623" t="s">
        <v>36</v>
      </c>
      <c r="B9" s="624"/>
      <c r="C9" s="624"/>
      <c r="D9" s="400" t="s">
        <v>47</v>
      </c>
      <c r="E9" s="172"/>
      <c r="F9" s="173"/>
      <c r="G9" s="173"/>
      <c r="H9" s="173"/>
      <c r="I9" s="173"/>
      <c r="J9" s="173"/>
      <c r="K9" s="173"/>
      <c r="L9" s="625"/>
      <c r="M9" s="625"/>
      <c r="N9" s="625"/>
      <c r="O9" s="625"/>
      <c r="P9" s="625"/>
      <c r="Q9" s="625"/>
      <c r="R9" s="625"/>
      <c r="S9" s="625"/>
      <c r="T9" s="625"/>
      <c r="U9" s="625"/>
      <c r="V9" s="625"/>
      <c r="W9" s="625"/>
      <c r="X9" s="626"/>
    </row>
    <row r="10" spans="1:24" ht="19.5" hidden="1">
      <c r="A10" s="623"/>
      <c r="B10" s="624"/>
      <c r="C10" s="624"/>
      <c r="D10" s="400"/>
      <c r="E10" s="439" t="s">
        <v>51</v>
      </c>
      <c r="F10" s="439"/>
      <c r="G10" s="439"/>
      <c r="H10" s="439"/>
      <c r="I10" s="439"/>
      <c r="J10" s="439"/>
      <c r="K10" s="439"/>
      <c r="L10" s="439"/>
      <c r="M10" s="439"/>
      <c r="N10" s="476" t="s">
        <v>18</v>
      </c>
      <c r="O10" s="476"/>
      <c r="P10" s="476"/>
      <c r="Q10" s="476"/>
      <c r="R10" s="627"/>
      <c r="S10" s="627"/>
      <c r="T10" s="627"/>
      <c r="U10" s="627"/>
      <c r="V10" s="627"/>
      <c r="W10" s="627"/>
      <c r="X10" s="627"/>
    </row>
    <row r="11" spans="1:24" ht="16.5" hidden="1">
      <c r="A11" s="166"/>
      <c r="B11" s="167"/>
      <c r="C11" s="167"/>
      <c r="D11" s="168"/>
      <c r="E11" s="174" t="s">
        <v>2</v>
      </c>
      <c r="F11" s="174" t="s">
        <v>3</v>
      </c>
      <c r="G11" s="174" t="s">
        <v>4</v>
      </c>
      <c r="H11" s="174" t="s">
        <v>1</v>
      </c>
      <c r="I11" s="174" t="s">
        <v>5</v>
      </c>
      <c r="J11" s="174" t="s">
        <v>3</v>
      </c>
      <c r="K11" s="174" t="s">
        <v>4</v>
      </c>
      <c r="L11" s="174" t="s">
        <v>1</v>
      </c>
      <c r="M11" s="175" t="s">
        <v>6</v>
      </c>
      <c r="N11" s="476"/>
      <c r="O11" s="476"/>
      <c r="P11" s="476"/>
      <c r="Q11" s="476"/>
      <c r="R11" s="627"/>
      <c r="S11" s="627"/>
      <c r="T11" s="627"/>
      <c r="U11" s="627"/>
      <c r="V11" s="627"/>
      <c r="W11" s="627"/>
      <c r="X11" s="627"/>
    </row>
    <row r="12" spans="1:24" ht="38.25" customHeight="1" hidden="1">
      <c r="A12" s="176"/>
      <c r="B12" s="177"/>
      <c r="C12" s="177"/>
      <c r="D12" s="178"/>
      <c r="E12" s="155">
        <f>IF(AND(R24&lt;100000000,R24&gt;9999999),"$",IF(R24&lt;10000000,"",MID(RIGHT(R24,8),1,1)))</f>
      </c>
      <c r="F12" s="155">
        <f>IF(AND(R24&lt;10000000,R24&gt;999999),"$",IF(R24&lt;1000000,"",MID(RIGHT(R24,8),1,1)))</f>
      </c>
      <c r="G12" s="155">
        <f>IF(AND(R24&lt;1000000,R24&gt;99999),"$",IF(R24&lt;100000,"",MID(RIGHT(R24,7),1,1)))</f>
      </c>
      <c r="H12" s="155">
        <f>IF(AND(R24&lt;100000,R24&gt;9999),"$",IF(R24&lt;10000,"",MID(RIGHT(R24,6),1,1)))</f>
      </c>
      <c r="I12" s="155" t="str">
        <f>IF(AND(R24&lt;10000,R24&gt;999),"$",IF(R24&lt;1000,"",MID(RIGHT(R24,5),1,1)))</f>
        <v>$</v>
      </c>
      <c r="J12" s="155" t="str">
        <f>IF(AND(R24&lt;1000,R24&gt;99),"$",IF(R24&lt;100,"",MID(RIGHT(R24,4),1,1)))</f>
        <v>6</v>
      </c>
      <c r="K12" s="155" t="str">
        <f>IF(AND(R24&gt;9,R24&lt;99),"$",IF(R24&lt;100,"",MID(RIGHT(R24,3),1,1)))</f>
        <v>6</v>
      </c>
      <c r="L12" s="155" t="str">
        <f>IF(ISBLANK(R24),"",IF(R24&lt;10,"$",MID(RIGHT(R24,2),1,1)))</f>
        <v>0</v>
      </c>
      <c r="M12" s="155" t="str">
        <f>IF(ISBLANK(R24),"",MID(RIGHT(R24,1),1,1))</f>
        <v>0</v>
      </c>
      <c r="N12" s="476" t="s">
        <v>19</v>
      </c>
      <c r="O12" s="476"/>
      <c r="P12" s="476"/>
      <c r="Q12" s="476"/>
      <c r="R12" s="636"/>
      <c r="S12" s="637"/>
      <c r="T12" s="637"/>
      <c r="U12" s="637"/>
      <c r="V12" s="637"/>
      <c r="W12" s="637"/>
      <c r="X12" s="638"/>
    </row>
    <row r="13" spans="1:24" s="179" customFormat="1" ht="19.5" hidden="1">
      <c r="A13" s="311" t="s">
        <v>49</v>
      </c>
      <c r="B13" s="311"/>
      <c r="C13" s="311"/>
      <c r="D13" s="311"/>
      <c r="E13" s="369" t="s">
        <v>48</v>
      </c>
      <c r="F13" s="370"/>
      <c r="G13" s="370"/>
      <c r="H13" s="370"/>
      <c r="I13" s="370"/>
      <c r="J13" s="370"/>
      <c r="K13" s="370"/>
      <c r="L13" s="371"/>
      <c r="M13" s="369" t="s">
        <v>62</v>
      </c>
      <c r="N13" s="370"/>
      <c r="O13" s="370"/>
      <c r="P13" s="370"/>
      <c r="Q13" s="371"/>
      <c r="R13" s="369" t="s">
        <v>7</v>
      </c>
      <c r="S13" s="370"/>
      <c r="T13" s="370"/>
      <c r="U13" s="369" t="s">
        <v>8</v>
      </c>
      <c r="V13" s="370"/>
      <c r="W13" s="370"/>
      <c r="X13" s="371"/>
    </row>
    <row r="14" spans="1:24" ht="58.5" customHeight="1" hidden="1">
      <c r="A14" s="644"/>
      <c r="B14" s="644"/>
      <c r="C14" s="644"/>
      <c r="D14" s="644"/>
      <c r="E14" s="369"/>
      <c r="F14" s="370"/>
      <c r="G14" s="370"/>
      <c r="H14" s="370"/>
      <c r="I14" s="370"/>
      <c r="J14" s="370"/>
      <c r="K14" s="370"/>
      <c r="L14" s="371"/>
      <c r="M14" s="630" t="s">
        <v>80</v>
      </c>
      <c r="N14" s="631"/>
      <c r="O14" s="631"/>
      <c r="P14" s="631"/>
      <c r="Q14" s="632"/>
      <c r="R14" s="369"/>
      <c r="S14" s="370"/>
      <c r="T14" s="371"/>
      <c r="U14" s="369"/>
      <c r="V14" s="370"/>
      <c r="W14" s="370"/>
      <c r="X14" s="371"/>
    </row>
    <row r="15" spans="1:24" ht="9" customHeight="1" hidden="1">
      <c r="A15" s="628"/>
      <c r="B15" s="629"/>
      <c r="C15" s="629"/>
      <c r="D15" s="629"/>
      <c r="E15" s="629"/>
      <c r="F15" s="629"/>
      <c r="G15" s="629"/>
      <c r="H15" s="629"/>
      <c r="I15" s="629"/>
      <c r="J15" s="629"/>
      <c r="K15" s="629"/>
      <c r="L15" s="629"/>
      <c r="M15" s="629"/>
      <c r="N15" s="629"/>
      <c r="O15" s="629"/>
      <c r="P15" s="629"/>
      <c r="Q15" s="629"/>
      <c r="R15" s="629"/>
      <c r="S15" s="629"/>
      <c r="T15" s="629"/>
      <c r="U15" s="629"/>
      <c r="V15" s="629"/>
      <c r="W15" s="629"/>
      <c r="X15" s="629"/>
    </row>
    <row r="16" spans="1:24" ht="13.5" customHeight="1" hidden="1">
      <c r="A16" s="394" t="s">
        <v>22</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row>
    <row r="17" spans="1:24" ht="25.5" customHeight="1">
      <c r="A17" s="577" t="s">
        <v>81</v>
      </c>
      <c r="B17" s="578"/>
      <c r="C17" s="578"/>
      <c r="D17" s="578"/>
      <c r="E17" s="578"/>
      <c r="F17" s="578"/>
      <c r="G17" s="578"/>
      <c r="H17" s="578"/>
      <c r="I17" s="578"/>
      <c r="J17" s="578"/>
      <c r="K17" s="578"/>
      <c r="L17" s="578"/>
      <c r="M17" s="578"/>
      <c r="N17" s="578"/>
      <c r="O17" s="578"/>
      <c r="P17" s="578"/>
      <c r="Q17" s="578"/>
      <c r="R17" s="578"/>
      <c r="S17" s="578"/>
      <c r="T17" s="578"/>
      <c r="U17" s="578"/>
      <c r="V17" s="578"/>
      <c r="W17" s="578"/>
      <c r="X17" s="579"/>
    </row>
    <row r="18" spans="1:24" ht="3" customHeight="1">
      <c r="A18" s="180"/>
      <c r="B18" s="181"/>
      <c r="C18" s="181"/>
      <c r="D18" s="181"/>
      <c r="E18" s="181"/>
      <c r="F18" s="181"/>
      <c r="G18" s="181"/>
      <c r="H18" s="181"/>
      <c r="I18" s="181"/>
      <c r="J18" s="181"/>
      <c r="K18" s="181"/>
      <c r="L18" s="181"/>
      <c r="M18" s="181"/>
      <c r="N18" s="181"/>
      <c r="O18" s="181"/>
      <c r="P18" s="181"/>
      <c r="Q18" s="181"/>
      <c r="R18" s="181"/>
      <c r="S18" s="181"/>
      <c r="T18" s="181"/>
      <c r="U18" s="181"/>
      <c r="V18" s="181"/>
      <c r="W18" s="181"/>
      <c r="X18" s="182"/>
    </row>
    <row r="19" spans="1:24" ht="24.75" customHeight="1">
      <c r="A19" s="589" t="s">
        <v>82</v>
      </c>
      <c r="B19" s="581"/>
      <c r="C19" s="581"/>
      <c r="D19" s="581"/>
      <c r="E19" s="583" t="s">
        <v>268</v>
      </c>
      <c r="F19" s="584"/>
      <c r="G19" s="584"/>
      <c r="H19" s="584"/>
      <c r="I19" s="584"/>
      <c r="J19" s="584"/>
      <c r="K19" s="584"/>
      <c r="L19" s="584"/>
      <c r="M19" s="584"/>
      <c r="N19" s="584"/>
      <c r="O19" s="584"/>
      <c r="P19" s="584"/>
      <c r="Q19" s="584"/>
      <c r="R19" s="584"/>
      <c r="S19" s="584"/>
      <c r="T19" s="584"/>
      <c r="U19" s="184"/>
      <c r="V19" s="585"/>
      <c r="W19" s="585"/>
      <c r="X19" s="586"/>
    </row>
    <row r="20" spans="1:32" ht="3" customHeight="1">
      <c r="A20" s="185"/>
      <c r="B20" s="186"/>
      <c r="C20" s="186"/>
      <c r="D20" s="186"/>
      <c r="E20" s="186"/>
      <c r="F20" s="187"/>
      <c r="G20" s="187"/>
      <c r="H20" s="187"/>
      <c r="I20" s="187"/>
      <c r="J20" s="187"/>
      <c r="K20" s="187"/>
      <c r="L20" s="187"/>
      <c r="M20" s="187"/>
      <c r="N20" s="187"/>
      <c r="O20" s="187"/>
      <c r="P20" s="187"/>
      <c r="Q20" s="187"/>
      <c r="R20" s="186"/>
      <c r="S20" s="186"/>
      <c r="T20" s="186"/>
      <c r="U20" s="186"/>
      <c r="V20" s="186"/>
      <c r="W20" s="186"/>
      <c r="X20" s="188"/>
      <c r="Z20" s="189"/>
      <c r="AA20" s="189"/>
      <c r="AB20" s="189"/>
      <c r="AC20" s="189"/>
      <c r="AD20" s="189"/>
      <c r="AE20" s="189"/>
      <c r="AF20" s="189"/>
    </row>
    <row r="21" spans="1:24" ht="21.75" customHeight="1">
      <c r="A21" s="190"/>
      <c r="B21" s="581"/>
      <c r="C21" s="581"/>
      <c r="D21" s="581"/>
      <c r="E21" s="587" t="s">
        <v>188</v>
      </c>
      <c r="F21" s="587"/>
      <c r="G21" s="587"/>
      <c r="H21" s="587"/>
      <c r="I21" s="587"/>
      <c r="J21" s="587"/>
      <c r="K21" s="587"/>
      <c r="L21" s="587"/>
      <c r="M21" s="587"/>
      <c r="N21" s="587"/>
      <c r="O21" s="587"/>
      <c r="P21" s="587"/>
      <c r="Q21" s="587"/>
      <c r="R21" s="587"/>
      <c r="S21" s="587"/>
      <c r="T21" s="587"/>
      <c r="U21" s="587"/>
      <c r="V21" s="587"/>
      <c r="W21" s="587"/>
      <c r="X21" s="191"/>
    </row>
    <row r="22" spans="1:32" ht="3" customHeight="1">
      <c r="A22" s="192"/>
      <c r="B22" s="193"/>
      <c r="C22" s="193"/>
      <c r="D22" s="193"/>
      <c r="E22" s="193"/>
      <c r="F22" s="194"/>
      <c r="G22" s="195"/>
      <c r="H22" s="195"/>
      <c r="I22" s="195"/>
      <c r="J22" s="196"/>
      <c r="K22" s="196"/>
      <c r="L22" s="196"/>
      <c r="M22" s="196"/>
      <c r="N22" s="197"/>
      <c r="O22" s="197"/>
      <c r="P22" s="198"/>
      <c r="Q22" s="197"/>
      <c r="R22" s="193"/>
      <c r="S22" s="199"/>
      <c r="T22" s="199"/>
      <c r="U22" s="199"/>
      <c r="V22" s="199"/>
      <c r="W22" s="199"/>
      <c r="X22" s="200"/>
      <c r="Y22" s="582"/>
      <c r="Z22" s="582"/>
      <c r="AA22" s="201"/>
      <c r="AB22" s="201"/>
      <c r="AC22" s="201"/>
      <c r="AD22" s="201"/>
      <c r="AE22" s="201"/>
      <c r="AF22" s="189"/>
    </row>
    <row r="23" spans="1:32" s="205" customFormat="1" ht="21.75" customHeight="1" thickBot="1">
      <c r="A23" s="190"/>
      <c r="B23" s="184"/>
      <c r="C23" s="184"/>
      <c r="D23" s="183"/>
      <c r="E23" s="592" t="s">
        <v>96</v>
      </c>
      <c r="F23" s="592"/>
      <c r="G23" s="592"/>
      <c r="H23" s="592"/>
      <c r="I23" s="592"/>
      <c r="J23" s="593">
        <v>102</v>
      </c>
      <c r="K23" s="593"/>
      <c r="L23" s="593"/>
      <c r="M23" s="599" t="s">
        <v>97</v>
      </c>
      <c r="N23" s="599"/>
      <c r="O23" s="593">
        <v>9</v>
      </c>
      <c r="P23" s="593"/>
      <c r="Q23" s="202" t="s">
        <v>98</v>
      </c>
      <c r="R23" s="245">
        <v>4</v>
      </c>
      <c r="S23" s="202" t="s">
        <v>99</v>
      </c>
      <c r="T23" s="202"/>
      <c r="U23" s="203"/>
      <c r="V23" s="203"/>
      <c r="W23" s="204"/>
      <c r="X23" s="191"/>
      <c r="Z23" s="206" t="s">
        <v>175</v>
      </c>
      <c r="AA23" s="165"/>
      <c r="AB23" s="165"/>
      <c r="AC23" s="165"/>
      <c r="AD23" s="165"/>
      <c r="AE23" s="165"/>
      <c r="AF23" s="156"/>
    </row>
    <row r="24" spans="1:32" ht="31.5" customHeight="1">
      <c r="A24" s="596" t="s">
        <v>180</v>
      </c>
      <c r="B24" s="597"/>
      <c r="C24" s="597"/>
      <c r="D24" s="597"/>
      <c r="E24" s="597"/>
      <c r="F24" s="597"/>
      <c r="G24" s="576">
        <f>IF(ISBLANK(R24),"",R24)</f>
        <v>6600</v>
      </c>
      <c r="H24" s="576"/>
      <c r="I24" s="576"/>
      <c r="J24" s="576"/>
      <c r="K24" s="576"/>
      <c r="L24" s="576"/>
      <c r="M24" s="576"/>
      <c r="N24" s="576"/>
      <c r="O24" s="576"/>
      <c r="P24" s="576"/>
      <c r="Q24" s="576"/>
      <c r="R24" s="580">
        <v>6600</v>
      </c>
      <c r="S24" s="580"/>
      <c r="T24" s="580"/>
      <c r="U24" s="199"/>
      <c r="V24" s="199"/>
      <c r="W24" s="199"/>
      <c r="X24" s="200"/>
      <c r="Z24" s="603" t="s">
        <v>174</v>
      </c>
      <c r="AA24" s="604"/>
      <c r="AB24" s="604"/>
      <c r="AC24" s="604"/>
      <c r="AD24" s="604"/>
      <c r="AE24" s="604"/>
      <c r="AF24" s="605"/>
    </row>
    <row r="25" spans="1:32" ht="1.5" customHeight="1">
      <c r="A25" s="207"/>
      <c r="B25" s="208"/>
      <c r="C25" s="208"/>
      <c r="D25" s="208"/>
      <c r="E25" s="208"/>
      <c r="F25" s="208"/>
      <c r="G25" s="209"/>
      <c r="H25" s="209"/>
      <c r="I25" s="209"/>
      <c r="J25" s="209"/>
      <c r="K25" s="209"/>
      <c r="L25" s="209"/>
      <c r="M25" s="209"/>
      <c r="N25" s="209"/>
      <c r="O25" s="209"/>
      <c r="P25" s="209"/>
      <c r="Q25" s="209"/>
      <c r="R25" s="210"/>
      <c r="S25" s="210"/>
      <c r="T25" s="210"/>
      <c r="U25" s="199"/>
      <c r="V25" s="199"/>
      <c r="W25" s="199"/>
      <c r="X25" s="200"/>
      <c r="Z25" s="606"/>
      <c r="AA25" s="607"/>
      <c r="AB25" s="607"/>
      <c r="AC25" s="607"/>
      <c r="AD25" s="607"/>
      <c r="AE25" s="607"/>
      <c r="AF25" s="608"/>
    </row>
    <row r="26" spans="1:32" ht="30" customHeight="1" thickBot="1">
      <c r="A26" s="211" t="s">
        <v>193</v>
      </c>
      <c r="B26" s="212"/>
      <c r="C26" s="212"/>
      <c r="D26" s="212"/>
      <c r="E26" s="212"/>
      <c r="F26" s="212"/>
      <c r="G26" s="212"/>
      <c r="H26" s="212"/>
      <c r="I26" s="598"/>
      <c r="J26" s="598"/>
      <c r="K26" s="598"/>
      <c r="L26" s="598"/>
      <c r="M26" s="598"/>
      <c r="N26" s="598"/>
      <c r="O26" s="598"/>
      <c r="P26" s="598"/>
      <c r="R26" s="612" t="s">
        <v>190</v>
      </c>
      <c r="S26" s="612"/>
      <c r="T26" s="612"/>
      <c r="U26" s="598"/>
      <c r="V26" s="598"/>
      <c r="W26" s="598"/>
      <c r="X26" s="213"/>
      <c r="Z26" s="606"/>
      <c r="AA26" s="607"/>
      <c r="AB26" s="607"/>
      <c r="AC26" s="607"/>
      <c r="AD26" s="607"/>
      <c r="AE26" s="607"/>
      <c r="AF26" s="608"/>
    </row>
    <row r="27" spans="1:32" ht="6.75" customHeight="1">
      <c r="A27" s="169"/>
      <c r="B27" s="205"/>
      <c r="C27" s="205"/>
      <c r="D27" s="205"/>
      <c r="E27" s="205"/>
      <c r="F27" s="205"/>
      <c r="G27" s="205"/>
      <c r="H27" s="205"/>
      <c r="I27" s="214"/>
      <c r="J27" s="215"/>
      <c r="K27" s="215"/>
      <c r="L27" s="215"/>
      <c r="M27" s="216"/>
      <c r="N27" s="216"/>
      <c r="O27" s="216"/>
      <c r="P27" s="216"/>
      <c r="Q27" s="216"/>
      <c r="R27" s="216"/>
      <c r="S27" s="216"/>
      <c r="T27" s="216"/>
      <c r="U27" s="216"/>
      <c r="V27" s="216"/>
      <c r="W27" s="216"/>
      <c r="X27" s="217"/>
      <c r="Z27" s="606"/>
      <c r="AA27" s="607"/>
      <c r="AB27" s="607"/>
      <c r="AC27" s="607"/>
      <c r="AD27" s="607"/>
      <c r="AE27" s="607"/>
      <c r="AF27" s="608"/>
    </row>
    <row r="28" spans="1:32" ht="6.75" customHeight="1">
      <c r="A28" s="169"/>
      <c r="B28" s="218"/>
      <c r="C28" s="218"/>
      <c r="D28" s="218"/>
      <c r="E28" s="218"/>
      <c r="F28" s="218"/>
      <c r="G28" s="218"/>
      <c r="H28" s="218"/>
      <c r="I28" s="218"/>
      <c r="J28" s="218"/>
      <c r="K28" s="218"/>
      <c r="L28" s="218"/>
      <c r="M28" s="218"/>
      <c r="N28" s="218"/>
      <c r="O28" s="218"/>
      <c r="P28" s="218"/>
      <c r="Q28" s="218"/>
      <c r="R28" s="218"/>
      <c r="S28" s="218"/>
      <c r="T28" s="218"/>
      <c r="U28" s="218"/>
      <c r="V28" s="218"/>
      <c r="W28" s="218"/>
      <c r="X28" s="219"/>
      <c r="Z28" s="606"/>
      <c r="AA28" s="607"/>
      <c r="AB28" s="607"/>
      <c r="AC28" s="607"/>
      <c r="AD28" s="607"/>
      <c r="AE28" s="607"/>
      <c r="AF28" s="608"/>
    </row>
    <row r="29" spans="1:32" ht="24.75" customHeight="1" thickBot="1">
      <c r="A29" s="590" t="s">
        <v>192</v>
      </c>
      <c r="B29" s="591"/>
      <c r="C29" s="591"/>
      <c r="D29" s="591"/>
      <c r="E29" s="591"/>
      <c r="F29" s="591"/>
      <c r="G29" s="591"/>
      <c r="H29" s="591"/>
      <c r="I29" s="594">
        <f>IF(AND(ISBLANK(I26),ISBLANK(U26)),R24,R24-I26-U26)</f>
        <v>6600</v>
      </c>
      <c r="J29" s="594"/>
      <c r="K29" s="594"/>
      <c r="L29" s="594"/>
      <c r="M29" s="594"/>
      <c r="N29" s="594"/>
      <c r="O29" s="594"/>
      <c r="P29" s="594"/>
      <c r="Q29" s="594"/>
      <c r="R29" s="594"/>
      <c r="S29" s="594"/>
      <c r="T29" s="594"/>
      <c r="U29" s="594"/>
      <c r="V29" s="594"/>
      <c r="W29" s="594"/>
      <c r="X29" s="200"/>
      <c r="Z29" s="609"/>
      <c r="AA29" s="610"/>
      <c r="AB29" s="610"/>
      <c r="AC29" s="610"/>
      <c r="AD29" s="610"/>
      <c r="AE29" s="610"/>
      <c r="AF29" s="611"/>
    </row>
    <row r="30" spans="1:32" s="205" customFormat="1" ht="24.75" customHeight="1">
      <c r="A30" s="220"/>
      <c r="B30" s="221"/>
      <c r="C30" s="221"/>
      <c r="D30" s="222" t="s">
        <v>84</v>
      </c>
      <c r="E30" s="221"/>
      <c r="F30" s="223"/>
      <c r="G30" s="223"/>
      <c r="H30" s="223"/>
      <c r="I30" s="223"/>
      <c r="J30" s="224"/>
      <c r="K30" s="224"/>
      <c r="L30" s="224"/>
      <c r="M30" s="224"/>
      <c r="N30" s="225"/>
      <c r="O30" s="225"/>
      <c r="P30" s="226"/>
      <c r="Q30" s="226"/>
      <c r="R30" s="221"/>
      <c r="S30" s="227"/>
      <c r="T30" s="227"/>
      <c r="U30" s="227"/>
      <c r="V30" s="227"/>
      <c r="W30" s="227"/>
      <c r="X30" s="228"/>
      <c r="Z30" s="601" t="s">
        <v>173</v>
      </c>
      <c r="AA30" s="601"/>
      <c r="AB30" s="601"/>
      <c r="AC30" s="601"/>
      <c r="AD30" s="601"/>
      <c r="AE30" s="601"/>
      <c r="AF30" s="229"/>
    </row>
    <row r="31" spans="1:32" ht="24.75" customHeight="1">
      <c r="A31" s="192"/>
      <c r="B31" s="193"/>
      <c r="C31" s="193"/>
      <c r="D31" s="230" t="s">
        <v>265</v>
      </c>
      <c r="E31" s="193"/>
      <c r="F31" s="231"/>
      <c r="G31" s="231"/>
      <c r="H31" s="231"/>
      <c r="I31" s="231"/>
      <c r="J31" s="196"/>
      <c r="K31" s="196"/>
      <c r="L31" s="196"/>
      <c r="M31" s="196"/>
      <c r="N31" s="197"/>
      <c r="O31" s="197"/>
      <c r="P31" s="198"/>
      <c r="Q31" s="198"/>
      <c r="R31" s="193"/>
      <c r="S31" s="199"/>
      <c r="T31" s="199"/>
      <c r="U31" s="199"/>
      <c r="V31" s="199"/>
      <c r="W31" s="199"/>
      <c r="X31" s="200"/>
      <c r="Z31" s="602"/>
      <c r="AA31" s="602"/>
      <c r="AB31" s="602"/>
      <c r="AC31" s="602"/>
      <c r="AD31" s="602"/>
      <c r="AE31" s="602"/>
      <c r="AF31" s="165"/>
    </row>
    <row r="32" spans="1:32" s="233" customFormat="1" ht="24.75" customHeight="1">
      <c r="A32" s="192"/>
      <c r="B32" s="193"/>
      <c r="C32" s="193"/>
      <c r="D32" s="193"/>
      <c r="E32" s="193"/>
      <c r="F32" s="232"/>
      <c r="G32" s="232"/>
      <c r="H32" s="232"/>
      <c r="I32" s="232"/>
      <c r="J32" s="600" t="s">
        <v>85</v>
      </c>
      <c r="K32" s="600"/>
      <c r="L32" s="600"/>
      <c r="M32" s="600"/>
      <c r="N32" s="600"/>
      <c r="O32" s="600"/>
      <c r="P32" s="645"/>
      <c r="Q32" s="645"/>
      <c r="R32" s="645"/>
      <c r="S32" s="645"/>
      <c r="T32" s="645"/>
      <c r="U32" s="645"/>
      <c r="V32" s="645"/>
      <c r="W32" s="645"/>
      <c r="X32" s="200"/>
      <c r="Z32" s="234"/>
      <c r="AA32" s="234"/>
      <c r="AB32" s="234"/>
      <c r="AC32" s="234"/>
      <c r="AD32" s="234"/>
      <c r="AE32" s="234"/>
      <c r="AF32" s="234"/>
    </row>
    <row r="33" spans="1:24" s="233" customFormat="1" ht="24.75" customHeight="1">
      <c r="A33" s="235"/>
      <c r="B33" s="236"/>
      <c r="C33" s="236"/>
      <c r="D33" s="236"/>
      <c r="E33" s="236"/>
      <c r="F33" s="237"/>
      <c r="G33" s="237"/>
      <c r="H33" s="237"/>
      <c r="I33" s="237"/>
      <c r="J33" s="595" t="s">
        <v>189</v>
      </c>
      <c r="K33" s="595"/>
      <c r="L33" s="595"/>
      <c r="M33" s="595"/>
      <c r="N33" s="595"/>
      <c r="O33" s="595"/>
      <c r="P33" s="647"/>
      <c r="Q33" s="647"/>
      <c r="R33" s="647"/>
      <c r="S33" s="647"/>
      <c r="T33" s="647"/>
      <c r="U33" s="647"/>
      <c r="V33" s="647"/>
      <c r="W33" s="647"/>
      <c r="X33" s="238"/>
    </row>
    <row r="34" spans="1:24" s="233" customFormat="1" ht="24.75" customHeight="1">
      <c r="A34" s="239"/>
      <c r="B34" s="237"/>
      <c r="C34" s="237"/>
      <c r="D34" s="237"/>
      <c r="E34" s="237"/>
      <c r="F34" s="237"/>
      <c r="G34" s="237"/>
      <c r="H34" s="237"/>
      <c r="I34" s="237"/>
      <c r="J34" s="613" t="s">
        <v>86</v>
      </c>
      <c r="K34" s="613"/>
      <c r="L34" s="613"/>
      <c r="M34" s="613"/>
      <c r="N34" s="613"/>
      <c r="O34" s="613"/>
      <c r="P34" s="615"/>
      <c r="Q34" s="615"/>
      <c r="R34" s="615"/>
      <c r="S34" s="615"/>
      <c r="T34" s="615"/>
      <c r="U34" s="615"/>
      <c r="V34" s="615"/>
      <c r="W34" s="615"/>
      <c r="X34" s="240"/>
    </row>
    <row r="35" spans="1:24" s="233" customFormat="1" ht="24.75" customHeight="1">
      <c r="A35" s="239"/>
      <c r="B35" s="237"/>
      <c r="C35" s="237"/>
      <c r="D35" s="237"/>
      <c r="E35" s="237"/>
      <c r="F35" s="237"/>
      <c r="G35" s="237"/>
      <c r="H35" s="237"/>
      <c r="I35" s="237"/>
      <c r="J35" s="613" t="s">
        <v>181</v>
      </c>
      <c r="K35" s="613"/>
      <c r="L35" s="613"/>
      <c r="M35" s="613"/>
      <c r="N35" s="613"/>
      <c r="O35" s="613"/>
      <c r="P35" s="646"/>
      <c r="Q35" s="646"/>
      <c r="R35" s="646"/>
      <c r="S35" s="646"/>
      <c r="T35" s="646"/>
      <c r="U35" s="646"/>
      <c r="V35" s="646"/>
      <c r="W35" s="646"/>
      <c r="X35" s="240"/>
    </row>
    <row r="36" spans="1:24" s="233" customFormat="1" ht="24.75" customHeight="1">
      <c r="A36" s="239"/>
      <c r="B36" s="237"/>
      <c r="C36" s="237"/>
      <c r="D36" s="237"/>
      <c r="E36" s="237"/>
      <c r="F36" s="237"/>
      <c r="G36" s="237"/>
      <c r="H36" s="237"/>
      <c r="I36" s="237"/>
      <c r="J36" s="234"/>
      <c r="K36" s="614" t="s">
        <v>87</v>
      </c>
      <c r="L36" s="614"/>
      <c r="M36" s="614"/>
      <c r="N36" s="614"/>
      <c r="O36" s="614"/>
      <c r="P36" s="615"/>
      <c r="Q36" s="615"/>
      <c r="R36" s="615"/>
      <c r="S36" s="615"/>
      <c r="T36" s="615"/>
      <c r="U36" s="615"/>
      <c r="V36" s="615"/>
      <c r="W36" s="615"/>
      <c r="X36" s="240"/>
    </row>
    <row r="37" spans="1:24" s="243" customFormat="1" ht="24" customHeight="1">
      <c r="A37" s="588" t="s">
        <v>101</v>
      </c>
      <c r="B37" s="572"/>
      <c r="C37" s="572"/>
      <c r="D37" s="572"/>
      <c r="E37" s="572"/>
      <c r="F37" s="572"/>
      <c r="G37" s="572"/>
      <c r="H37" s="573">
        <v>102</v>
      </c>
      <c r="I37" s="573"/>
      <c r="J37" s="573"/>
      <c r="K37" s="573"/>
      <c r="L37" s="573"/>
      <c r="M37" s="572" t="s">
        <v>97</v>
      </c>
      <c r="N37" s="572"/>
      <c r="O37" s="573"/>
      <c r="P37" s="573"/>
      <c r="Q37" s="572" t="s">
        <v>98</v>
      </c>
      <c r="R37" s="572"/>
      <c r="S37" s="573"/>
      <c r="T37" s="573"/>
      <c r="U37" s="241" t="s">
        <v>100</v>
      </c>
      <c r="V37" s="572"/>
      <c r="W37" s="572"/>
      <c r="X37" s="242"/>
    </row>
    <row r="38" ht="9.75" customHeight="1"/>
    <row r="39" spans="1:24" ht="9.75" customHeight="1">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row>
    <row r="40" spans="1:24" ht="25.5" customHeight="1">
      <c r="A40" s="577" t="s">
        <v>81</v>
      </c>
      <c r="B40" s="578"/>
      <c r="C40" s="578"/>
      <c r="D40" s="578"/>
      <c r="E40" s="578"/>
      <c r="F40" s="578"/>
      <c r="G40" s="578"/>
      <c r="H40" s="578"/>
      <c r="I40" s="578"/>
      <c r="J40" s="578"/>
      <c r="K40" s="578"/>
      <c r="L40" s="578"/>
      <c r="M40" s="578"/>
      <c r="N40" s="578"/>
      <c r="O40" s="578"/>
      <c r="P40" s="578"/>
      <c r="Q40" s="578"/>
      <c r="R40" s="578"/>
      <c r="S40" s="578"/>
      <c r="T40" s="578"/>
      <c r="U40" s="578"/>
      <c r="V40" s="578"/>
      <c r="W40" s="578"/>
      <c r="X40" s="579"/>
    </row>
    <row r="41" spans="1:24" ht="3" customHeight="1">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2"/>
    </row>
    <row r="42" spans="1:24" ht="21.75" customHeight="1">
      <c r="A42" s="589" t="s">
        <v>82</v>
      </c>
      <c r="B42" s="581"/>
      <c r="C42" s="581"/>
      <c r="D42" s="581"/>
      <c r="E42" s="583" t="s">
        <v>268</v>
      </c>
      <c r="F42" s="584"/>
      <c r="G42" s="584"/>
      <c r="H42" s="584"/>
      <c r="I42" s="584"/>
      <c r="J42" s="584"/>
      <c r="K42" s="584"/>
      <c r="L42" s="584"/>
      <c r="M42" s="584"/>
      <c r="N42" s="584"/>
      <c r="O42" s="584"/>
      <c r="P42" s="584"/>
      <c r="Q42" s="584"/>
      <c r="R42" s="584"/>
      <c r="S42" s="584"/>
      <c r="T42" s="584"/>
      <c r="U42" s="184"/>
      <c r="V42" s="585"/>
      <c r="W42" s="585"/>
      <c r="X42" s="586"/>
    </row>
    <row r="43" spans="1:24" ht="3" customHeight="1">
      <c r="A43" s="185"/>
      <c r="B43" s="186"/>
      <c r="C43" s="186"/>
      <c r="D43" s="186"/>
      <c r="E43" s="186"/>
      <c r="F43" s="187"/>
      <c r="G43" s="187"/>
      <c r="H43" s="187"/>
      <c r="I43" s="187"/>
      <c r="J43" s="187"/>
      <c r="K43" s="187"/>
      <c r="L43" s="187"/>
      <c r="M43" s="187"/>
      <c r="N43" s="187"/>
      <c r="O43" s="187"/>
      <c r="P43" s="187"/>
      <c r="Q43" s="187"/>
      <c r="R43" s="186"/>
      <c r="S43" s="186"/>
      <c r="T43" s="186"/>
      <c r="U43" s="186"/>
      <c r="V43" s="186"/>
      <c r="W43" s="186"/>
      <c r="X43" s="188"/>
    </row>
    <row r="44" spans="1:24" ht="21.75" customHeight="1">
      <c r="A44" s="190"/>
      <c r="B44" s="581"/>
      <c r="C44" s="581"/>
      <c r="D44" s="581"/>
      <c r="E44" s="587"/>
      <c r="F44" s="587"/>
      <c r="G44" s="587"/>
      <c r="H44" s="587"/>
      <c r="I44" s="587"/>
      <c r="J44" s="587"/>
      <c r="K44" s="587"/>
      <c r="L44" s="587"/>
      <c r="M44" s="587"/>
      <c r="N44" s="587"/>
      <c r="O44" s="587"/>
      <c r="P44" s="587"/>
      <c r="Q44" s="587"/>
      <c r="R44" s="587"/>
      <c r="S44" s="587"/>
      <c r="T44" s="587"/>
      <c r="U44" s="587"/>
      <c r="V44" s="587"/>
      <c r="W44" s="587"/>
      <c r="X44" s="191"/>
    </row>
    <row r="45" spans="1:26" ht="3" customHeight="1">
      <c r="A45" s="192"/>
      <c r="B45" s="193"/>
      <c r="C45" s="193"/>
      <c r="D45" s="193"/>
      <c r="E45" s="193"/>
      <c r="F45" s="194"/>
      <c r="G45" s="195"/>
      <c r="H45" s="195"/>
      <c r="I45" s="195"/>
      <c r="J45" s="196"/>
      <c r="K45" s="196"/>
      <c r="L45" s="196"/>
      <c r="M45" s="196"/>
      <c r="N45" s="197"/>
      <c r="O45" s="197"/>
      <c r="P45" s="198"/>
      <c r="Q45" s="197"/>
      <c r="R45" s="193"/>
      <c r="S45" s="199"/>
      <c r="T45" s="199"/>
      <c r="U45" s="199"/>
      <c r="V45" s="199"/>
      <c r="W45" s="199"/>
      <c r="X45" s="200"/>
      <c r="Y45" s="582"/>
      <c r="Z45" s="582"/>
    </row>
    <row r="46" spans="1:24" s="205" customFormat="1" ht="21.75" customHeight="1">
      <c r="A46" s="190"/>
      <c r="B46" s="184"/>
      <c r="C46" s="184"/>
      <c r="D46" s="183"/>
      <c r="E46" s="592" t="s">
        <v>96</v>
      </c>
      <c r="F46" s="592"/>
      <c r="G46" s="592"/>
      <c r="H46" s="592"/>
      <c r="I46" s="592"/>
      <c r="J46" s="593"/>
      <c r="K46" s="593"/>
      <c r="L46" s="593"/>
      <c r="M46" s="599" t="s">
        <v>97</v>
      </c>
      <c r="N46" s="599"/>
      <c r="O46" s="593"/>
      <c r="P46" s="593"/>
      <c r="Q46" s="202" t="s">
        <v>98</v>
      </c>
      <c r="R46" s="245"/>
      <c r="S46" s="202" t="s">
        <v>99</v>
      </c>
      <c r="T46" s="202"/>
      <c r="U46" s="203"/>
      <c r="V46" s="203"/>
      <c r="W46" s="204"/>
      <c r="X46" s="191"/>
    </row>
    <row r="47" spans="1:24" ht="31.5" customHeight="1">
      <c r="A47" s="574" t="s">
        <v>83</v>
      </c>
      <c r="B47" s="575"/>
      <c r="C47" s="575"/>
      <c r="D47" s="575"/>
      <c r="E47" s="575"/>
      <c r="F47" s="575"/>
      <c r="G47" s="576">
        <f>IF(ISBLANK(R47),"",R47)</f>
      </c>
      <c r="H47" s="576"/>
      <c r="I47" s="576"/>
      <c r="J47" s="576"/>
      <c r="K47" s="576"/>
      <c r="L47" s="576"/>
      <c r="M47" s="576"/>
      <c r="N47" s="576"/>
      <c r="O47" s="576"/>
      <c r="P47" s="576"/>
      <c r="Q47" s="576"/>
      <c r="R47" s="580"/>
      <c r="S47" s="580"/>
      <c r="T47" s="580"/>
      <c r="U47" s="199"/>
      <c r="V47" s="199"/>
      <c r="W47" s="199"/>
      <c r="X47" s="200"/>
    </row>
    <row r="48" spans="1:32" ht="3" customHeight="1">
      <c r="A48" s="207"/>
      <c r="B48" s="208"/>
      <c r="C48" s="208"/>
      <c r="D48" s="208"/>
      <c r="E48" s="208"/>
      <c r="F48" s="208"/>
      <c r="G48" s="209"/>
      <c r="H48" s="209"/>
      <c r="I48" s="209"/>
      <c r="J48" s="209"/>
      <c r="K48" s="209"/>
      <c r="L48" s="209"/>
      <c r="M48" s="209"/>
      <c r="N48" s="209"/>
      <c r="O48" s="209"/>
      <c r="P48" s="209"/>
      <c r="Q48" s="209"/>
      <c r="R48" s="210"/>
      <c r="S48" s="210"/>
      <c r="T48" s="210"/>
      <c r="U48" s="199"/>
      <c r="V48" s="199"/>
      <c r="W48" s="199"/>
      <c r="X48" s="200"/>
      <c r="Z48" s="205"/>
      <c r="AA48" s="205"/>
      <c r="AB48" s="205"/>
      <c r="AC48" s="205"/>
      <c r="AD48" s="205"/>
      <c r="AE48" s="205"/>
      <c r="AF48" s="205"/>
    </row>
    <row r="49" spans="1:24" ht="30" customHeight="1" thickBot="1">
      <c r="A49" s="569" t="s">
        <v>191</v>
      </c>
      <c r="B49" s="570"/>
      <c r="C49" s="570"/>
      <c r="D49" s="570"/>
      <c r="E49" s="570"/>
      <c r="F49" s="570"/>
      <c r="G49" s="570"/>
      <c r="H49" s="570"/>
      <c r="I49" s="570"/>
      <c r="J49" s="571"/>
      <c r="K49" s="571"/>
      <c r="L49" s="571"/>
      <c r="M49" s="571"/>
      <c r="N49" s="571"/>
      <c r="O49" s="571"/>
      <c r="P49" s="571"/>
      <c r="R49" s="612" t="s">
        <v>190</v>
      </c>
      <c r="S49" s="612"/>
      <c r="T49" s="612"/>
      <c r="U49" s="648"/>
      <c r="V49" s="648"/>
      <c r="W49" s="648"/>
      <c r="X49" s="213"/>
    </row>
    <row r="50" spans="1:32" ht="6.75" customHeight="1">
      <c r="A50" s="169"/>
      <c r="B50" s="205"/>
      <c r="C50" s="205"/>
      <c r="D50" s="205"/>
      <c r="E50" s="205"/>
      <c r="F50" s="205"/>
      <c r="G50" s="205"/>
      <c r="H50" s="205"/>
      <c r="I50" s="214"/>
      <c r="J50" s="215"/>
      <c r="K50" s="215"/>
      <c r="L50" s="215"/>
      <c r="M50" s="216"/>
      <c r="N50" s="216"/>
      <c r="O50" s="216"/>
      <c r="P50" s="216"/>
      <c r="Q50" s="216"/>
      <c r="R50" s="216"/>
      <c r="S50" s="216"/>
      <c r="T50" s="216"/>
      <c r="U50" s="216"/>
      <c r="V50" s="216"/>
      <c r="W50" s="216"/>
      <c r="X50" s="217"/>
      <c r="Z50" s="233"/>
      <c r="AA50" s="233"/>
      <c r="AB50" s="233"/>
      <c r="AC50" s="233"/>
      <c r="AD50" s="233"/>
      <c r="AE50" s="233"/>
      <c r="AF50" s="233"/>
    </row>
    <row r="51" spans="1:32" ht="6.75" customHeight="1">
      <c r="A51" s="169"/>
      <c r="B51" s="218"/>
      <c r="C51" s="218"/>
      <c r="D51" s="218"/>
      <c r="E51" s="218"/>
      <c r="F51" s="218"/>
      <c r="G51" s="218"/>
      <c r="H51" s="218"/>
      <c r="I51" s="218"/>
      <c r="J51" s="218"/>
      <c r="K51" s="218"/>
      <c r="L51" s="218"/>
      <c r="M51" s="218"/>
      <c r="N51" s="218"/>
      <c r="O51" s="218"/>
      <c r="P51" s="218"/>
      <c r="Q51" s="218"/>
      <c r="R51" s="218"/>
      <c r="S51" s="218"/>
      <c r="T51" s="218"/>
      <c r="U51" s="218"/>
      <c r="V51" s="218"/>
      <c r="W51" s="218"/>
      <c r="X51" s="219"/>
      <c r="Z51" s="233"/>
      <c r="AA51" s="233"/>
      <c r="AB51" s="233"/>
      <c r="AC51" s="233"/>
      <c r="AD51" s="233"/>
      <c r="AE51" s="233"/>
      <c r="AF51" s="233"/>
    </row>
    <row r="52" spans="1:32" ht="24.75" customHeight="1" thickBot="1">
      <c r="A52" s="641" t="s">
        <v>177</v>
      </c>
      <c r="B52" s="642"/>
      <c r="C52" s="642"/>
      <c r="D52" s="642"/>
      <c r="E52" s="642"/>
      <c r="F52" s="642"/>
      <c r="G52" s="642"/>
      <c r="H52" s="642"/>
      <c r="I52" s="643"/>
      <c r="J52" s="643"/>
      <c r="K52" s="643"/>
      <c r="L52" s="643"/>
      <c r="M52" s="643"/>
      <c r="N52" s="643"/>
      <c r="O52" s="643"/>
      <c r="P52" s="643"/>
      <c r="Q52" s="643"/>
      <c r="R52" s="643"/>
      <c r="S52" s="643"/>
      <c r="T52" s="643"/>
      <c r="U52" s="643"/>
      <c r="V52" s="643"/>
      <c r="W52" s="643"/>
      <c r="X52" s="200"/>
      <c r="Z52" s="233"/>
      <c r="AA52" s="233"/>
      <c r="AB52" s="233"/>
      <c r="AC52" s="233"/>
      <c r="AD52" s="233"/>
      <c r="AE52" s="233"/>
      <c r="AF52" s="233"/>
    </row>
    <row r="53" spans="1:32" s="205" customFormat="1" ht="24.75" customHeight="1">
      <c r="A53" s="220"/>
      <c r="B53" s="221"/>
      <c r="C53" s="221"/>
      <c r="D53" s="222" t="s">
        <v>84</v>
      </c>
      <c r="E53" s="221"/>
      <c r="F53" s="223"/>
      <c r="G53" s="223"/>
      <c r="H53" s="223"/>
      <c r="I53" s="223"/>
      <c r="J53" s="224"/>
      <c r="K53" s="224"/>
      <c r="L53" s="224"/>
      <c r="M53" s="224"/>
      <c r="N53" s="225"/>
      <c r="O53" s="225"/>
      <c r="P53" s="226"/>
      <c r="Q53" s="226"/>
      <c r="R53" s="221"/>
      <c r="S53" s="227"/>
      <c r="T53" s="227"/>
      <c r="U53" s="227"/>
      <c r="V53" s="227"/>
      <c r="W53" s="227"/>
      <c r="X53" s="228"/>
      <c r="Z53" s="233"/>
      <c r="AA53" s="233"/>
      <c r="AB53" s="233"/>
      <c r="AC53" s="233"/>
      <c r="AD53" s="233"/>
      <c r="AE53" s="233"/>
      <c r="AF53" s="233"/>
    </row>
    <row r="54" spans="1:32" ht="24.75" customHeight="1">
      <c r="A54" s="192"/>
      <c r="B54" s="193"/>
      <c r="C54" s="193"/>
      <c r="D54" s="230" t="s">
        <v>268</v>
      </c>
      <c r="E54" s="193"/>
      <c r="F54" s="231"/>
      <c r="G54" s="231"/>
      <c r="H54" s="231"/>
      <c r="I54" s="231"/>
      <c r="J54" s="196"/>
      <c r="K54" s="196"/>
      <c r="L54" s="196"/>
      <c r="M54" s="196"/>
      <c r="N54" s="197"/>
      <c r="O54" s="197"/>
      <c r="P54" s="198"/>
      <c r="Q54" s="198"/>
      <c r="R54" s="193"/>
      <c r="S54" s="199"/>
      <c r="T54" s="199"/>
      <c r="U54" s="199"/>
      <c r="V54" s="199"/>
      <c r="W54" s="199"/>
      <c r="X54" s="200"/>
      <c r="Z54" s="233"/>
      <c r="AA54" s="233"/>
      <c r="AB54" s="233"/>
      <c r="AC54" s="233"/>
      <c r="AD54" s="233"/>
      <c r="AE54" s="233"/>
      <c r="AF54" s="233"/>
    </row>
    <row r="55" spans="1:32" s="233" customFormat="1" ht="24.75" customHeight="1">
      <c r="A55" s="192"/>
      <c r="B55" s="193"/>
      <c r="C55" s="193"/>
      <c r="D55" s="193"/>
      <c r="E55" s="193"/>
      <c r="F55" s="232"/>
      <c r="G55" s="232"/>
      <c r="H55" s="232"/>
      <c r="I55" s="232"/>
      <c r="J55" s="600" t="s">
        <v>85</v>
      </c>
      <c r="K55" s="600"/>
      <c r="L55" s="600"/>
      <c r="M55" s="600"/>
      <c r="N55" s="600"/>
      <c r="O55" s="600"/>
      <c r="P55" s="645"/>
      <c r="Q55" s="645"/>
      <c r="R55" s="645"/>
      <c r="S55" s="645"/>
      <c r="T55" s="645"/>
      <c r="U55" s="645"/>
      <c r="V55" s="645"/>
      <c r="W55" s="645"/>
      <c r="X55" s="200"/>
      <c r="Z55" s="243"/>
      <c r="AA55" s="243"/>
      <c r="AB55" s="243"/>
      <c r="AC55" s="243"/>
      <c r="AD55" s="243"/>
      <c r="AE55" s="243"/>
      <c r="AF55" s="243"/>
    </row>
    <row r="56" spans="1:32" s="233" customFormat="1" ht="24.75" customHeight="1">
      <c r="A56" s="235"/>
      <c r="B56" s="236"/>
      <c r="C56" s="236"/>
      <c r="D56" s="236"/>
      <c r="E56" s="236"/>
      <c r="F56" s="237"/>
      <c r="G56" s="237"/>
      <c r="H56" s="237"/>
      <c r="I56" s="237"/>
      <c r="J56" s="595" t="s">
        <v>189</v>
      </c>
      <c r="K56" s="595"/>
      <c r="L56" s="595"/>
      <c r="M56" s="595"/>
      <c r="N56" s="595"/>
      <c r="O56" s="595"/>
      <c r="P56" s="647"/>
      <c r="Q56" s="647"/>
      <c r="R56" s="647"/>
      <c r="S56" s="647"/>
      <c r="T56" s="647"/>
      <c r="U56" s="647"/>
      <c r="V56" s="647"/>
      <c r="W56" s="647"/>
      <c r="X56" s="238"/>
      <c r="Z56" s="156"/>
      <c r="AA56" s="156"/>
      <c r="AB56" s="156"/>
      <c r="AC56" s="156"/>
      <c r="AD56" s="156"/>
      <c r="AE56" s="156"/>
      <c r="AF56" s="156"/>
    </row>
    <row r="57" spans="1:32" s="233" customFormat="1" ht="24.75" customHeight="1">
      <c r="A57" s="239"/>
      <c r="B57" s="237"/>
      <c r="C57" s="237"/>
      <c r="D57" s="237"/>
      <c r="E57" s="237"/>
      <c r="F57" s="237"/>
      <c r="G57" s="237"/>
      <c r="H57" s="237"/>
      <c r="I57" s="237"/>
      <c r="J57" s="613" t="s">
        <v>86</v>
      </c>
      <c r="K57" s="613"/>
      <c r="L57" s="613"/>
      <c r="M57" s="613"/>
      <c r="N57" s="613"/>
      <c r="O57" s="613"/>
      <c r="P57" s="615"/>
      <c r="Q57" s="615"/>
      <c r="R57" s="615"/>
      <c r="S57" s="615"/>
      <c r="T57" s="615"/>
      <c r="U57" s="615"/>
      <c r="V57" s="615"/>
      <c r="W57" s="615"/>
      <c r="X57" s="240"/>
      <c r="Z57" s="156"/>
      <c r="AA57" s="156"/>
      <c r="AB57" s="156"/>
      <c r="AC57" s="156"/>
      <c r="AD57" s="156"/>
      <c r="AE57" s="156"/>
      <c r="AF57" s="156"/>
    </row>
    <row r="58" spans="1:32" s="233" customFormat="1" ht="24.75" customHeight="1">
      <c r="A58" s="239"/>
      <c r="B58" s="237"/>
      <c r="C58" s="237"/>
      <c r="D58" s="237"/>
      <c r="E58" s="237"/>
      <c r="F58" s="237"/>
      <c r="G58" s="237"/>
      <c r="H58" s="237"/>
      <c r="I58" s="237"/>
      <c r="J58" s="613" t="s">
        <v>181</v>
      </c>
      <c r="K58" s="613"/>
      <c r="L58" s="613"/>
      <c r="M58" s="613"/>
      <c r="N58" s="613"/>
      <c r="O58" s="613"/>
      <c r="P58" s="646"/>
      <c r="Q58" s="646"/>
      <c r="R58" s="646"/>
      <c r="S58" s="646"/>
      <c r="T58" s="646"/>
      <c r="U58" s="646"/>
      <c r="V58" s="646"/>
      <c r="W58" s="646"/>
      <c r="X58" s="240"/>
      <c r="Z58" s="156"/>
      <c r="AA58" s="156"/>
      <c r="AB58" s="156"/>
      <c r="AC58" s="156"/>
      <c r="AD58" s="156"/>
      <c r="AE58" s="156"/>
      <c r="AF58" s="156"/>
    </row>
    <row r="59" spans="1:32" s="233" customFormat="1" ht="24.75" customHeight="1">
      <c r="A59" s="239"/>
      <c r="B59" s="237"/>
      <c r="C59" s="237"/>
      <c r="D59" s="237"/>
      <c r="E59" s="237"/>
      <c r="F59" s="237"/>
      <c r="G59" s="237"/>
      <c r="H59" s="237"/>
      <c r="I59" s="237"/>
      <c r="J59" s="234"/>
      <c r="K59" s="614" t="s">
        <v>87</v>
      </c>
      <c r="L59" s="614"/>
      <c r="M59" s="614"/>
      <c r="N59" s="614"/>
      <c r="O59" s="614"/>
      <c r="P59" s="615"/>
      <c r="Q59" s="615"/>
      <c r="R59" s="615"/>
      <c r="S59" s="615"/>
      <c r="T59" s="615"/>
      <c r="U59" s="615"/>
      <c r="V59" s="615"/>
      <c r="W59" s="615"/>
      <c r="X59" s="240"/>
      <c r="Z59" s="156"/>
      <c r="AA59" s="156"/>
      <c r="AB59" s="156"/>
      <c r="AC59" s="156"/>
      <c r="AD59" s="156"/>
      <c r="AE59" s="156"/>
      <c r="AF59" s="156"/>
    </row>
    <row r="60" spans="1:32" s="243" customFormat="1" ht="24" customHeight="1">
      <c r="A60" s="588" t="s">
        <v>101</v>
      </c>
      <c r="B60" s="572"/>
      <c r="C60" s="572"/>
      <c r="D60" s="572"/>
      <c r="E60" s="572"/>
      <c r="F60" s="572"/>
      <c r="G60" s="572"/>
      <c r="H60" s="573"/>
      <c r="I60" s="573"/>
      <c r="J60" s="573"/>
      <c r="K60" s="573"/>
      <c r="L60" s="573"/>
      <c r="M60" s="572" t="s">
        <v>97</v>
      </c>
      <c r="N60" s="572"/>
      <c r="O60" s="573"/>
      <c r="P60" s="573"/>
      <c r="Q60" s="572" t="s">
        <v>98</v>
      </c>
      <c r="R60" s="572"/>
      <c r="S60" s="573"/>
      <c r="T60" s="573"/>
      <c r="U60" s="241" t="s">
        <v>100</v>
      </c>
      <c r="V60" s="572"/>
      <c r="W60" s="572"/>
      <c r="X60" s="242"/>
      <c r="Z60" s="156"/>
      <c r="AA60" s="156"/>
      <c r="AB60" s="156"/>
      <c r="AC60" s="156"/>
      <c r="AD60" s="156"/>
      <c r="AE60" s="156"/>
      <c r="AF60" s="156"/>
    </row>
  </sheetData>
  <sheetProtection password="CF7A" sheet="1" formatCells="0" formatColumns="0" formatRows="0" insertColumns="0" insertRows="0" insertHyperlinks="0"/>
  <mergeCells count="105">
    <mergeCell ref="Q60:R60"/>
    <mergeCell ref="R49:T49"/>
    <mergeCell ref="U49:W49"/>
    <mergeCell ref="J55:O55"/>
    <mergeCell ref="P55:W55"/>
    <mergeCell ref="J56:O56"/>
    <mergeCell ref="P56:W56"/>
    <mergeCell ref="J57:O57"/>
    <mergeCell ref="P57:W57"/>
    <mergeCell ref="A60:G60"/>
    <mergeCell ref="H60:L60"/>
    <mergeCell ref="J58:O58"/>
    <mergeCell ref="P58:W58"/>
    <mergeCell ref="P59:W59"/>
    <mergeCell ref="K59:O59"/>
    <mergeCell ref="V60:W60"/>
    <mergeCell ref="M60:N60"/>
    <mergeCell ref="S60:T60"/>
    <mergeCell ref="O60:P60"/>
    <mergeCell ref="A52:H52"/>
    <mergeCell ref="I52:W52"/>
    <mergeCell ref="A16:X16"/>
    <mergeCell ref="A13:D13"/>
    <mergeCell ref="A14:D14"/>
    <mergeCell ref="J35:O35"/>
    <mergeCell ref="P32:W32"/>
    <mergeCell ref="P34:W34"/>
    <mergeCell ref="P35:W35"/>
    <mergeCell ref="P33:W33"/>
    <mergeCell ref="A4:J4"/>
    <mergeCell ref="K4:R4"/>
    <mergeCell ref="R12:X12"/>
    <mergeCell ref="N10:Q11"/>
    <mergeCell ref="E10:M10"/>
    <mergeCell ref="N12:Q12"/>
    <mergeCell ref="E5:H5"/>
    <mergeCell ref="R14:T14"/>
    <mergeCell ref="A17:X17"/>
    <mergeCell ref="A19:D19"/>
    <mergeCell ref="B21:D21"/>
    <mergeCell ref="V19:X19"/>
    <mergeCell ref="U14:X14"/>
    <mergeCell ref="E21:W21"/>
    <mergeCell ref="A15:X15"/>
    <mergeCell ref="E14:L14"/>
    <mergeCell ref="M14:Q14"/>
    <mergeCell ref="M13:Q13"/>
    <mergeCell ref="E13:L13"/>
    <mergeCell ref="U13:X13"/>
    <mergeCell ref="A9:A10"/>
    <mergeCell ref="B9:C10"/>
    <mergeCell ref="L9:X9"/>
    <mergeCell ref="D9:D10"/>
    <mergeCell ref="R13:T13"/>
    <mergeCell ref="R10:X11"/>
    <mergeCell ref="A1:X1"/>
    <mergeCell ref="A2:X2"/>
    <mergeCell ref="A3:D3"/>
    <mergeCell ref="E3:H3"/>
    <mergeCell ref="W3:X3"/>
    <mergeCell ref="T3:V3"/>
    <mergeCell ref="J34:O34"/>
    <mergeCell ref="E46:I46"/>
    <mergeCell ref="J46:L46"/>
    <mergeCell ref="M46:N46"/>
    <mergeCell ref="O46:P46"/>
    <mergeCell ref="K36:O36"/>
    <mergeCell ref="P36:W36"/>
    <mergeCell ref="Y22:Z22"/>
    <mergeCell ref="M23:N23"/>
    <mergeCell ref="O23:P23"/>
    <mergeCell ref="J32:O32"/>
    <mergeCell ref="Z30:AE31"/>
    <mergeCell ref="Z24:AF29"/>
    <mergeCell ref="R26:T26"/>
    <mergeCell ref="U26:W26"/>
    <mergeCell ref="R24:T24"/>
    <mergeCell ref="J33:O33"/>
    <mergeCell ref="A24:F24"/>
    <mergeCell ref="I26:P26"/>
    <mergeCell ref="G24:Q24"/>
    <mergeCell ref="E19:T19"/>
    <mergeCell ref="A29:H29"/>
    <mergeCell ref="E23:I23"/>
    <mergeCell ref="J23:L23"/>
    <mergeCell ref="I29:W29"/>
    <mergeCell ref="Y45:Z45"/>
    <mergeCell ref="E42:T42"/>
    <mergeCell ref="V42:X42"/>
    <mergeCell ref="Q37:R37"/>
    <mergeCell ref="H37:L37"/>
    <mergeCell ref="V37:W37"/>
    <mergeCell ref="E44:W44"/>
    <mergeCell ref="A37:G37"/>
    <mergeCell ref="A42:D42"/>
    <mergeCell ref="A49:I49"/>
    <mergeCell ref="J49:P49"/>
    <mergeCell ref="M37:N37"/>
    <mergeCell ref="O37:P37"/>
    <mergeCell ref="A47:F47"/>
    <mergeCell ref="G47:Q47"/>
    <mergeCell ref="A40:X40"/>
    <mergeCell ref="S37:T37"/>
    <mergeCell ref="R47:T47"/>
    <mergeCell ref="B44:D44"/>
  </mergeCells>
  <printOptions horizontalCentered="1"/>
  <pageMargins left="0.2362204724409449" right="0.2362204724409449" top="0.3937007874015748" bottom="0.3" header="0.35433070866141736" footer="0.2"/>
  <pageSetup blackAndWhite="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AA47"/>
  <sheetViews>
    <sheetView showGridLines="0" zoomScaleSheetLayoutView="100" zoomScalePageLayoutView="0" workbookViewId="0" topLeftCell="A1">
      <selection activeCell="R12" sqref="R12:Y12"/>
    </sheetView>
  </sheetViews>
  <sheetFormatPr defaultColWidth="9.00390625" defaultRowHeight="16.5"/>
  <cols>
    <col min="1" max="1" width="4.625" style="1" customWidth="1"/>
    <col min="2" max="2" width="1.625" style="1" customWidth="1"/>
    <col min="3" max="3" width="7.625" style="1" customWidth="1"/>
    <col min="4" max="4" width="3.625" style="1" customWidth="1"/>
    <col min="5" max="13" width="2.375" style="1" customWidth="1"/>
    <col min="14" max="14" width="4.125" style="1" customWidth="1"/>
    <col min="15" max="17" width="3.875" style="1" customWidth="1"/>
    <col min="18" max="18" width="5.75390625" style="1" customWidth="1"/>
    <col min="19" max="19" width="5.125" style="1" customWidth="1"/>
    <col min="20" max="20" width="2.625" style="1" customWidth="1"/>
    <col min="21" max="23" width="6.125" style="1" customWidth="1"/>
    <col min="24" max="24" width="2.50390625" style="1" customWidth="1"/>
    <col min="25" max="25" width="3.25390625" style="1" customWidth="1"/>
    <col min="26" max="26" width="11.25390625" style="1" customWidth="1"/>
    <col min="27" max="27" width="14.50390625" style="1" customWidth="1"/>
    <col min="28" max="16384" width="9.00390625" style="1" customWidth="1"/>
  </cols>
  <sheetData>
    <row r="1" spans="1:27" ht="19.5">
      <c r="A1" s="388" t="s">
        <v>0</v>
      </c>
      <c r="B1" s="389"/>
      <c r="C1" s="389"/>
      <c r="D1" s="389"/>
      <c r="E1" s="389"/>
      <c r="F1" s="389"/>
      <c r="G1" s="389"/>
      <c r="H1" s="389"/>
      <c r="I1" s="389"/>
      <c r="J1" s="389"/>
      <c r="K1" s="389"/>
      <c r="L1" s="389"/>
      <c r="M1" s="389"/>
      <c r="N1" s="389"/>
      <c r="O1" s="389"/>
      <c r="P1" s="389"/>
      <c r="Q1" s="389"/>
      <c r="R1" s="389"/>
      <c r="S1" s="389"/>
      <c r="T1" s="389"/>
      <c r="U1" s="389"/>
      <c r="V1" s="389"/>
      <c r="W1" s="389"/>
      <c r="X1" s="389"/>
      <c r="Y1" s="389"/>
      <c r="Z1" s="739">
        <v>6600</v>
      </c>
      <c r="AA1" s="740"/>
    </row>
    <row r="2" spans="1:27" ht="30.75" thickBot="1">
      <c r="A2" s="361" t="s">
        <v>14</v>
      </c>
      <c r="B2" s="389"/>
      <c r="C2" s="389"/>
      <c r="D2" s="389"/>
      <c r="E2" s="389"/>
      <c r="F2" s="389"/>
      <c r="G2" s="389"/>
      <c r="H2" s="389"/>
      <c r="I2" s="389"/>
      <c r="J2" s="389"/>
      <c r="K2" s="389"/>
      <c r="L2" s="389"/>
      <c r="M2" s="389"/>
      <c r="N2" s="389"/>
      <c r="O2" s="389"/>
      <c r="P2" s="389"/>
      <c r="Q2" s="389"/>
      <c r="R2" s="389"/>
      <c r="S2" s="389"/>
      <c r="T2" s="389"/>
      <c r="U2" s="389"/>
      <c r="V2" s="389"/>
      <c r="W2" s="389"/>
      <c r="X2" s="389"/>
      <c r="Y2" s="389"/>
      <c r="Z2" s="741"/>
      <c r="AA2" s="742"/>
    </row>
    <row r="3" spans="1:25" ht="16.5" customHeight="1">
      <c r="A3" s="403" t="s">
        <v>12</v>
      </c>
      <c r="B3" s="403"/>
      <c r="C3" s="403"/>
      <c r="D3" s="403"/>
      <c r="E3" s="551">
        <f ca="1">TODAY()</f>
        <v>42374</v>
      </c>
      <c r="F3" s="551"/>
      <c r="G3" s="551"/>
      <c r="H3" s="551"/>
      <c r="I3" s="4"/>
      <c r="J3" s="4"/>
      <c r="K3" s="4"/>
      <c r="L3" s="4"/>
      <c r="M3" s="4"/>
      <c r="N3" s="4"/>
      <c r="O3" s="4"/>
      <c r="P3" s="4"/>
      <c r="Q3" s="4"/>
      <c r="R3" s="4"/>
      <c r="S3" s="4"/>
      <c r="T3" s="4"/>
      <c r="U3" s="560" t="s">
        <v>15</v>
      </c>
      <c r="V3" s="560"/>
      <c r="W3" s="743" t="s">
        <v>60</v>
      </c>
      <c r="X3" s="743"/>
      <c r="Y3" s="743"/>
    </row>
    <row r="4" spans="1:25" ht="19.5">
      <c r="A4" s="319" t="s">
        <v>16</v>
      </c>
      <c r="B4" s="309"/>
      <c r="C4" s="309"/>
      <c r="D4" s="309"/>
      <c r="E4" s="309"/>
      <c r="F4" s="309"/>
      <c r="G4" s="309"/>
      <c r="H4" s="309"/>
      <c r="I4" s="309"/>
      <c r="J4" s="309"/>
      <c r="K4" s="750"/>
      <c r="L4" s="750"/>
      <c r="M4" s="750"/>
      <c r="N4" s="750"/>
      <c r="O4" s="750"/>
      <c r="P4" s="750"/>
      <c r="Q4" s="750"/>
      <c r="R4" s="750"/>
      <c r="S4" s="68"/>
      <c r="T4" s="68"/>
      <c r="U4" s="68"/>
      <c r="V4" s="68"/>
      <c r="W4" s="68"/>
      <c r="X4" s="68"/>
      <c r="Y4" s="69"/>
    </row>
    <row r="5" spans="1:26" s="8" customFormat="1" ht="15" customHeight="1">
      <c r="A5" s="26"/>
      <c r="B5" s="21"/>
      <c r="C5" s="21"/>
      <c r="D5" s="27"/>
      <c r="E5" s="759" t="s">
        <v>17</v>
      </c>
      <c r="F5" s="760"/>
      <c r="G5" s="760"/>
      <c r="H5" s="760"/>
      <c r="I5" s="760"/>
      <c r="K5" s="14" t="s">
        <v>52</v>
      </c>
      <c r="L5" s="14"/>
      <c r="M5" s="14"/>
      <c r="N5" s="14"/>
      <c r="O5" s="14"/>
      <c r="P5" s="14"/>
      <c r="Q5" s="14"/>
      <c r="R5" s="14"/>
      <c r="S5" s="14"/>
      <c r="T5" s="14"/>
      <c r="U5" s="14"/>
      <c r="V5" s="14"/>
      <c r="W5" s="14"/>
      <c r="X5" s="14"/>
      <c r="Y5" s="15"/>
      <c r="Z5" s="40"/>
    </row>
    <row r="6" spans="1:26" s="8" customFormat="1" ht="15" customHeight="1">
      <c r="A6" s="24"/>
      <c r="B6" s="22"/>
      <c r="C6" s="22"/>
      <c r="D6" s="25"/>
      <c r="E6" s="35"/>
      <c r="F6" s="16"/>
      <c r="G6" s="16"/>
      <c r="H6" s="16"/>
      <c r="I6" s="16"/>
      <c r="J6" s="16"/>
      <c r="K6" s="16"/>
      <c r="L6" s="16" t="s">
        <v>53</v>
      </c>
      <c r="M6" s="16"/>
      <c r="N6" s="16"/>
      <c r="O6" s="16"/>
      <c r="P6" s="16" t="s">
        <v>55</v>
      </c>
      <c r="R6" s="16"/>
      <c r="S6" s="16"/>
      <c r="T6" s="16" t="s">
        <v>56</v>
      </c>
      <c r="V6" s="16"/>
      <c r="W6" s="16"/>
      <c r="Y6" s="17"/>
      <c r="Z6" s="40"/>
    </row>
    <row r="7" spans="1:26" s="8" customFormat="1" ht="15" customHeight="1">
      <c r="A7" s="24"/>
      <c r="B7" s="22"/>
      <c r="C7" s="22"/>
      <c r="D7" s="25"/>
      <c r="E7" s="35"/>
      <c r="F7" s="16"/>
      <c r="G7" s="16"/>
      <c r="H7" s="16"/>
      <c r="I7" s="16"/>
      <c r="J7" s="16"/>
      <c r="K7" s="16"/>
      <c r="L7" s="16" t="s">
        <v>54</v>
      </c>
      <c r="M7" s="16"/>
      <c r="N7" s="16"/>
      <c r="O7" s="16"/>
      <c r="P7" s="16"/>
      <c r="Q7" s="16"/>
      <c r="R7" s="16"/>
      <c r="S7" s="16"/>
      <c r="T7" s="16"/>
      <c r="U7" s="16"/>
      <c r="V7" s="16"/>
      <c r="X7" s="16" t="s">
        <v>68</v>
      </c>
      <c r="Y7" s="37"/>
      <c r="Z7" s="40"/>
    </row>
    <row r="8" spans="1:26" s="8" customFormat="1" ht="15" customHeight="1">
      <c r="A8" s="24"/>
      <c r="B8" s="22"/>
      <c r="C8" s="22"/>
      <c r="D8" s="25"/>
      <c r="E8" s="35"/>
      <c r="F8" s="16"/>
      <c r="G8" s="16"/>
      <c r="H8" s="16"/>
      <c r="I8" s="16"/>
      <c r="K8" s="16" t="s">
        <v>57</v>
      </c>
      <c r="L8" s="16"/>
      <c r="M8" s="16"/>
      <c r="N8" s="16"/>
      <c r="O8" s="16"/>
      <c r="P8" s="16"/>
      <c r="Q8" s="16"/>
      <c r="R8" s="16"/>
      <c r="S8" s="16"/>
      <c r="T8" s="16"/>
      <c r="U8" s="16"/>
      <c r="V8" s="16"/>
      <c r="W8" s="16"/>
      <c r="X8" s="16"/>
      <c r="Y8" s="17"/>
      <c r="Z8" s="40"/>
    </row>
    <row r="9" spans="1:26" s="8" customFormat="1" ht="15" customHeight="1">
      <c r="A9" s="544" t="s">
        <v>36</v>
      </c>
      <c r="B9" s="545"/>
      <c r="C9" s="545"/>
      <c r="D9" s="546" t="s">
        <v>47</v>
      </c>
      <c r="E9" s="36"/>
      <c r="F9" s="18"/>
      <c r="G9" s="18"/>
      <c r="H9" s="18"/>
      <c r="I9" s="18"/>
      <c r="K9" s="729" t="s">
        <v>58</v>
      </c>
      <c r="L9" s="729"/>
      <c r="M9" s="729"/>
      <c r="N9" s="751"/>
      <c r="O9" s="751"/>
      <c r="P9" s="751"/>
      <c r="Q9" s="751"/>
      <c r="R9" s="751"/>
      <c r="S9" s="751"/>
      <c r="T9" s="751"/>
      <c r="U9" s="751"/>
      <c r="V9" s="751"/>
      <c r="W9" s="751"/>
      <c r="X9" s="751"/>
      <c r="Y9" s="752"/>
      <c r="Z9" s="41"/>
    </row>
    <row r="10" spans="1:25" ht="33">
      <c r="A10" s="544"/>
      <c r="B10" s="545"/>
      <c r="C10" s="545"/>
      <c r="D10" s="546"/>
      <c r="E10" s="564" t="s">
        <v>51</v>
      </c>
      <c r="F10" s="564"/>
      <c r="G10" s="564"/>
      <c r="H10" s="564"/>
      <c r="I10" s="564"/>
      <c r="J10" s="564"/>
      <c r="K10" s="564"/>
      <c r="L10" s="564"/>
      <c r="M10" s="564"/>
      <c r="N10" s="540" t="s">
        <v>18</v>
      </c>
      <c r="O10" s="540"/>
      <c r="P10" s="540"/>
      <c r="Q10" s="540"/>
      <c r="R10" s="753"/>
      <c r="S10" s="754"/>
      <c r="T10" s="754"/>
      <c r="U10" s="754"/>
      <c r="V10" s="754"/>
      <c r="W10" s="754"/>
      <c r="X10" s="754"/>
      <c r="Y10" s="755"/>
    </row>
    <row r="11" spans="1:25" ht="16.5">
      <c r="A11" s="24"/>
      <c r="B11" s="22"/>
      <c r="C11" s="22"/>
      <c r="D11" s="25"/>
      <c r="E11" s="5" t="s">
        <v>2</v>
      </c>
      <c r="F11" s="5" t="s">
        <v>3</v>
      </c>
      <c r="G11" s="5" t="s">
        <v>4</v>
      </c>
      <c r="H11" s="5" t="s">
        <v>1</v>
      </c>
      <c r="I11" s="5" t="s">
        <v>5</v>
      </c>
      <c r="J11" s="5" t="s">
        <v>3</v>
      </c>
      <c r="K11" s="5" t="s">
        <v>4</v>
      </c>
      <c r="L11" s="5" t="s">
        <v>1</v>
      </c>
      <c r="M11" s="6" t="s">
        <v>6</v>
      </c>
      <c r="N11" s="540"/>
      <c r="O11" s="540"/>
      <c r="P11" s="540"/>
      <c r="Q11" s="540"/>
      <c r="R11" s="756"/>
      <c r="S11" s="757"/>
      <c r="T11" s="757"/>
      <c r="U11" s="757"/>
      <c r="V11" s="757"/>
      <c r="W11" s="757"/>
      <c r="X11" s="757"/>
      <c r="Y11" s="758"/>
    </row>
    <row r="12" spans="1:25" ht="38.25" customHeight="1">
      <c r="A12" s="28"/>
      <c r="B12" s="23"/>
      <c r="C12" s="23"/>
      <c r="D12" s="29"/>
      <c r="E12" s="155">
        <f>IF(AND(Z1&lt;100000000,Z1&gt;9999999),"$",IF(Z1&lt;10000000,"",MID(RIGHT(Z1,8),1,1)))</f>
      </c>
      <c r="F12" s="155">
        <f>IF(AND(Z1&lt;10000000,Z1&gt;999999),"$",IF(Z1&lt;1000000,"",MID(RIGHT(Z1,8),1,1)))</f>
      </c>
      <c r="G12" s="155">
        <f>IF(AND(Z1&lt;1000000,Z1&gt;99999),"$",IF(Z1&lt;100000,"",MID(RIGHT(Z1,7),1,1)))</f>
      </c>
      <c r="H12" s="155">
        <f>IF(AND(Z1&lt;100000,Z1&gt;9999),"$",IF(Z1&lt;10000,"",MID(RIGHT(Z1,6),1,1)))</f>
      </c>
      <c r="I12" s="155" t="str">
        <f>IF(AND(Z1&lt;10000,Z1&gt;999),"$",IF(Z1&lt;1000,"",MID(RIGHT(Z1,5),1,1)))</f>
        <v>$</v>
      </c>
      <c r="J12" s="155" t="str">
        <f>IF(AND(Z1&lt;1000,Z1&gt;99),"$",IF(Z1&lt;100,"",MID(RIGHT(Z1,4),1,1)))</f>
        <v>6</v>
      </c>
      <c r="K12" s="155" t="str">
        <f>IF(AND(Z1&gt;9,Z1&lt;99),"$",IF(Z1&lt;100,"",MID(RIGHT(Z1,3),1,1)))</f>
        <v>6</v>
      </c>
      <c r="L12" s="155" t="str">
        <f>IF(ISBLANK(Z1),"",IF(Z1&lt;10,"$",MID(RIGHT(Z1,2),1,1)))</f>
        <v>0</v>
      </c>
      <c r="M12" s="155" t="str">
        <f>MID(RIGHT(Z1,1),1,1)</f>
        <v>0</v>
      </c>
      <c r="N12" s="540" t="s">
        <v>19</v>
      </c>
      <c r="O12" s="540"/>
      <c r="P12" s="540"/>
      <c r="Q12" s="540"/>
      <c r="R12" s="747" t="s">
        <v>188</v>
      </c>
      <c r="S12" s="748"/>
      <c r="T12" s="748"/>
      <c r="U12" s="748"/>
      <c r="V12" s="748"/>
      <c r="W12" s="748"/>
      <c r="X12" s="748"/>
      <c r="Y12" s="749"/>
    </row>
    <row r="13" spans="1:25" s="9" customFormat="1" ht="19.5">
      <c r="A13" s="559" t="s">
        <v>20</v>
      </c>
      <c r="B13" s="559"/>
      <c r="C13" s="559"/>
      <c r="D13" s="559"/>
      <c r="E13" s="552" t="s">
        <v>61</v>
      </c>
      <c r="F13" s="553"/>
      <c r="G13" s="553"/>
      <c r="H13" s="553"/>
      <c r="I13" s="553"/>
      <c r="J13" s="553"/>
      <c r="K13" s="553"/>
      <c r="L13" s="554"/>
      <c r="M13" s="552" t="s">
        <v>62</v>
      </c>
      <c r="N13" s="553"/>
      <c r="O13" s="553"/>
      <c r="P13" s="553"/>
      <c r="Q13" s="554"/>
      <c r="R13" s="552" t="s">
        <v>69</v>
      </c>
      <c r="S13" s="553"/>
      <c r="T13" s="553"/>
      <c r="U13" s="553"/>
      <c r="V13" s="552" t="s">
        <v>8</v>
      </c>
      <c r="W13" s="553"/>
      <c r="X13" s="553"/>
      <c r="Y13" s="554"/>
    </row>
    <row r="14" spans="1:25" s="9" customFormat="1" ht="45" customHeight="1">
      <c r="A14" s="723" t="s">
        <v>49</v>
      </c>
      <c r="B14" s="724"/>
      <c r="C14" s="724"/>
      <c r="D14" s="725"/>
      <c r="E14" s="726"/>
      <c r="F14" s="727"/>
      <c r="G14" s="727"/>
      <c r="H14" s="727"/>
      <c r="I14" s="727"/>
      <c r="J14" s="727"/>
      <c r="K14" s="727"/>
      <c r="L14" s="728"/>
      <c r="M14" s="744" t="s">
        <v>63</v>
      </c>
      <c r="N14" s="745"/>
      <c r="O14" s="745"/>
      <c r="P14" s="745"/>
      <c r="Q14" s="746"/>
      <c r="R14" s="723" t="s">
        <v>49</v>
      </c>
      <c r="S14" s="724"/>
      <c r="T14" s="724"/>
      <c r="U14" s="725"/>
      <c r="V14" s="726"/>
      <c r="W14" s="727"/>
      <c r="X14" s="727"/>
      <c r="Y14" s="728"/>
    </row>
    <row r="15" spans="1:25" ht="12.75" customHeight="1">
      <c r="A15" s="707" t="s">
        <v>48</v>
      </c>
      <c r="B15" s="708"/>
      <c r="C15" s="708"/>
      <c r="D15" s="709"/>
      <c r="E15" s="705"/>
      <c r="F15" s="676"/>
      <c r="G15" s="676"/>
      <c r="H15" s="676"/>
      <c r="I15" s="676"/>
      <c r="J15" s="676"/>
      <c r="K15" s="676"/>
      <c r="L15" s="706"/>
      <c r="M15" s="705"/>
      <c r="N15" s="676"/>
      <c r="O15" s="676"/>
      <c r="P15" s="676"/>
      <c r="Q15" s="706"/>
      <c r="R15" s="720" t="s">
        <v>48</v>
      </c>
      <c r="S15" s="721"/>
      <c r="T15" s="721"/>
      <c r="U15" s="722"/>
      <c r="V15" s="705"/>
      <c r="W15" s="676"/>
      <c r="X15" s="676"/>
      <c r="Y15" s="706"/>
    </row>
    <row r="16" spans="1:25" ht="10.5" customHeight="1" thickBot="1">
      <c r="A16" s="74"/>
      <c r="B16" s="75"/>
      <c r="C16" s="75"/>
      <c r="D16" s="76"/>
      <c r="E16" s="64"/>
      <c r="F16" s="72"/>
      <c r="G16" s="72"/>
      <c r="H16" s="72"/>
      <c r="I16" s="72"/>
      <c r="J16" s="72"/>
      <c r="K16" s="72"/>
      <c r="L16" s="77"/>
      <c r="M16" s="64"/>
      <c r="N16" s="72"/>
      <c r="O16" s="72"/>
      <c r="P16" s="72"/>
      <c r="Q16" s="77"/>
      <c r="R16" s="74"/>
      <c r="S16" s="75"/>
      <c r="T16" s="75"/>
      <c r="U16" s="76"/>
      <c r="V16" s="64"/>
      <c r="W16" s="72"/>
      <c r="X16" s="72"/>
      <c r="Y16" s="77"/>
    </row>
    <row r="17" spans="1:25" s="78" customFormat="1" ht="13.5" customHeight="1" thickTop="1">
      <c r="A17" s="714" t="s">
        <v>103</v>
      </c>
      <c r="B17" s="715"/>
      <c r="C17" s="715"/>
      <c r="D17" s="715"/>
      <c r="E17" s="715"/>
      <c r="F17" s="715"/>
      <c r="G17" s="715"/>
      <c r="H17" s="715"/>
      <c r="I17" s="715"/>
      <c r="J17" s="715"/>
      <c r="K17" s="715"/>
      <c r="L17" s="715"/>
      <c r="M17" s="715"/>
      <c r="N17" s="715"/>
      <c r="O17" s="715"/>
      <c r="P17" s="715"/>
      <c r="Q17" s="715"/>
      <c r="R17" s="715"/>
      <c r="S17" s="715"/>
      <c r="T17" s="715"/>
      <c r="U17" s="715"/>
      <c r="V17" s="715"/>
      <c r="W17" s="715"/>
      <c r="X17" s="715"/>
      <c r="Y17" s="716"/>
    </row>
    <row r="18" spans="1:25" ht="7.5" customHeight="1" thickBot="1">
      <c r="A18" s="717"/>
      <c r="B18" s="718"/>
      <c r="C18" s="718"/>
      <c r="D18" s="718"/>
      <c r="E18" s="718"/>
      <c r="F18" s="718"/>
      <c r="G18" s="718"/>
      <c r="H18" s="718"/>
      <c r="I18" s="718"/>
      <c r="J18" s="718"/>
      <c r="K18" s="718"/>
      <c r="L18" s="718"/>
      <c r="M18" s="718"/>
      <c r="N18" s="718"/>
      <c r="O18" s="718"/>
      <c r="P18" s="718"/>
      <c r="Q18" s="718"/>
      <c r="R18" s="718"/>
      <c r="S18" s="718"/>
      <c r="T18" s="718"/>
      <c r="U18" s="718"/>
      <c r="V18" s="718"/>
      <c r="W18" s="718"/>
      <c r="X18" s="718"/>
      <c r="Y18" s="719"/>
    </row>
    <row r="19" spans="1:25" ht="26.25" customHeight="1" hidden="1">
      <c r="A19" s="735" t="s">
        <v>23</v>
      </c>
      <c r="B19" s="735"/>
      <c r="C19" s="735"/>
      <c r="D19" s="735"/>
      <c r="E19" s="735"/>
      <c r="F19" s="735"/>
      <c r="G19" s="735"/>
      <c r="H19" s="735"/>
      <c r="I19" s="735"/>
      <c r="J19" s="735"/>
      <c r="K19" s="735"/>
      <c r="L19" s="735"/>
      <c r="M19" s="735"/>
      <c r="N19" s="735"/>
      <c r="O19" s="735"/>
      <c r="P19" s="735"/>
      <c r="Q19" s="735"/>
      <c r="R19" s="735"/>
      <c r="S19" s="735"/>
      <c r="T19" s="735"/>
      <c r="U19" s="735"/>
      <c r="V19" s="735"/>
      <c r="W19" s="704">
        <f ca="1">TODAY()</f>
        <v>42374</v>
      </c>
      <c r="X19" s="704"/>
      <c r="Y19" s="704"/>
    </row>
    <row r="20" spans="1:25" ht="6" customHeight="1" hidden="1" thickBot="1">
      <c r="A20" s="7"/>
      <c r="B20" s="7"/>
      <c r="C20" s="7"/>
      <c r="D20" s="7"/>
      <c r="E20" s="7"/>
      <c r="F20" s="7"/>
      <c r="G20" s="7"/>
      <c r="H20" s="7"/>
      <c r="I20" s="7"/>
      <c r="J20" s="7"/>
      <c r="K20" s="7"/>
      <c r="L20" s="7"/>
      <c r="M20" s="7"/>
      <c r="N20" s="7"/>
      <c r="O20" s="7"/>
      <c r="P20" s="7"/>
      <c r="Q20" s="7"/>
      <c r="R20" s="7"/>
      <c r="S20" s="7"/>
      <c r="T20" s="7"/>
      <c r="U20" s="7"/>
      <c r="V20" s="7"/>
      <c r="W20" s="7"/>
      <c r="X20" s="7"/>
      <c r="Y20" s="7"/>
    </row>
    <row r="21" spans="1:25" ht="19.5" customHeight="1" hidden="1">
      <c r="A21" s="732" t="s">
        <v>24</v>
      </c>
      <c r="B21" s="733"/>
      <c r="C21" s="733"/>
      <c r="D21" s="733"/>
      <c r="E21" s="733"/>
      <c r="F21" s="660" t="s">
        <v>25</v>
      </c>
      <c r="G21" s="660"/>
      <c r="H21" s="660"/>
      <c r="I21" s="660"/>
      <c r="J21" s="660" t="s">
        <v>26</v>
      </c>
      <c r="K21" s="660"/>
      <c r="L21" s="660" t="s">
        <v>27</v>
      </c>
      <c r="M21" s="660"/>
      <c r="N21" s="660" t="s">
        <v>28</v>
      </c>
      <c r="O21" s="660"/>
      <c r="P21" s="660"/>
      <c r="Q21" s="660"/>
      <c r="R21" s="702" t="s">
        <v>70</v>
      </c>
      <c r="S21" s="702" t="s">
        <v>30</v>
      </c>
      <c r="T21" s="702"/>
      <c r="U21" s="730"/>
      <c r="V21" s="702" t="s">
        <v>31</v>
      </c>
      <c r="W21" s="702"/>
      <c r="X21" s="736"/>
      <c r="Y21" s="737"/>
    </row>
    <row r="22" spans="1:25" ht="21.75" customHeight="1" hidden="1">
      <c r="A22" s="734"/>
      <c r="B22" s="540"/>
      <c r="C22" s="540"/>
      <c r="D22" s="540"/>
      <c r="E22" s="540"/>
      <c r="F22" s="559"/>
      <c r="G22" s="559"/>
      <c r="H22" s="559"/>
      <c r="I22" s="559"/>
      <c r="J22" s="559"/>
      <c r="K22" s="559"/>
      <c r="L22" s="559"/>
      <c r="M22" s="559"/>
      <c r="N22" s="559" t="s">
        <v>32</v>
      </c>
      <c r="O22" s="559"/>
      <c r="P22" s="559" t="s">
        <v>33</v>
      </c>
      <c r="Q22" s="559"/>
      <c r="R22" s="703"/>
      <c r="S22" s="731"/>
      <c r="T22" s="731"/>
      <c r="U22" s="731"/>
      <c r="V22" s="703"/>
      <c r="W22" s="703"/>
      <c r="X22" s="684"/>
      <c r="Y22" s="738"/>
    </row>
    <row r="23" spans="1:25" ht="31.5" customHeight="1" hidden="1">
      <c r="A23" s="696" t="s">
        <v>71</v>
      </c>
      <c r="B23" s="697"/>
      <c r="C23" s="697"/>
      <c r="D23" s="697"/>
      <c r="E23" s="697"/>
      <c r="F23" s="698" t="s">
        <v>72</v>
      </c>
      <c r="G23" s="699"/>
      <c r="H23" s="699"/>
      <c r="I23" s="699"/>
      <c r="J23" s="649">
        <v>1</v>
      </c>
      <c r="K23" s="649"/>
      <c r="L23" s="649" t="s">
        <v>73</v>
      </c>
      <c r="M23" s="649"/>
      <c r="N23" s="683">
        <v>115</v>
      </c>
      <c r="O23" s="683"/>
      <c r="P23" s="682">
        <f>J23*N23</f>
        <v>115</v>
      </c>
      <c r="Q23" s="683"/>
      <c r="R23" s="43"/>
      <c r="S23" s="700"/>
      <c r="T23" s="700"/>
      <c r="U23" s="700"/>
      <c r="V23" s="700" t="s">
        <v>74</v>
      </c>
      <c r="W23" s="700"/>
      <c r="X23" s="650"/>
      <c r="Y23" s="701"/>
    </row>
    <row r="24" spans="1:25" ht="31.5" customHeight="1" hidden="1">
      <c r="A24" s="696" t="s">
        <v>75</v>
      </c>
      <c r="B24" s="697"/>
      <c r="C24" s="697"/>
      <c r="D24" s="697"/>
      <c r="E24" s="697"/>
      <c r="F24" s="698" t="s">
        <v>76</v>
      </c>
      <c r="G24" s="699"/>
      <c r="H24" s="699"/>
      <c r="I24" s="699"/>
      <c r="J24" s="649">
        <v>1</v>
      </c>
      <c r="K24" s="649"/>
      <c r="L24" s="649" t="s">
        <v>73</v>
      </c>
      <c r="M24" s="649"/>
      <c r="N24" s="683">
        <v>115</v>
      </c>
      <c r="O24" s="683"/>
      <c r="P24" s="682">
        <f>J24*N24</f>
        <v>115</v>
      </c>
      <c r="Q24" s="683"/>
      <c r="R24" s="43"/>
      <c r="S24" s="650"/>
      <c r="T24" s="651"/>
      <c r="U24" s="659"/>
      <c r="V24" s="650"/>
      <c r="W24" s="651"/>
      <c r="X24" s="651"/>
      <c r="Y24" s="652"/>
    </row>
    <row r="25" spans="1:25" ht="31.5" customHeight="1" hidden="1">
      <c r="A25" s="687"/>
      <c r="B25" s="688"/>
      <c r="C25" s="688"/>
      <c r="D25" s="688"/>
      <c r="E25" s="689"/>
      <c r="F25" s="684"/>
      <c r="G25" s="685"/>
      <c r="H25" s="685"/>
      <c r="I25" s="686"/>
      <c r="J25" s="655">
        <f>IF(ISBLANK(A25),"",I25*G25)</f>
      </c>
      <c r="K25" s="656"/>
      <c r="L25" s="655"/>
      <c r="M25" s="656"/>
      <c r="N25" s="653"/>
      <c r="O25" s="654"/>
      <c r="P25" s="657"/>
      <c r="Q25" s="658"/>
      <c r="R25" s="43"/>
      <c r="S25" s="650"/>
      <c r="T25" s="651"/>
      <c r="U25" s="659"/>
      <c r="V25" s="650"/>
      <c r="W25" s="651"/>
      <c r="X25" s="651"/>
      <c r="Y25" s="652"/>
    </row>
    <row r="26" spans="1:25" ht="31.5" customHeight="1" hidden="1">
      <c r="A26" s="687"/>
      <c r="B26" s="688"/>
      <c r="C26" s="688"/>
      <c r="D26" s="688"/>
      <c r="E26" s="689"/>
      <c r="F26" s="684"/>
      <c r="G26" s="685"/>
      <c r="H26" s="685"/>
      <c r="I26" s="686"/>
      <c r="J26" s="655">
        <f>IF(ISBLANK(A26),"",I26*G26)</f>
      </c>
      <c r="K26" s="656"/>
      <c r="L26" s="655"/>
      <c r="M26" s="656"/>
      <c r="N26" s="653"/>
      <c r="O26" s="654"/>
      <c r="P26" s="657"/>
      <c r="Q26" s="658"/>
      <c r="R26" s="43"/>
      <c r="S26" s="650"/>
      <c r="T26" s="651"/>
      <c r="U26" s="659"/>
      <c r="V26" s="650"/>
      <c r="W26" s="651"/>
      <c r="X26" s="651"/>
      <c r="Y26" s="652"/>
    </row>
    <row r="27" spans="1:25" ht="31.5" customHeight="1" hidden="1">
      <c r="A27" s="687"/>
      <c r="B27" s="688"/>
      <c r="C27" s="688"/>
      <c r="D27" s="688"/>
      <c r="E27" s="689"/>
      <c r="F27" s="684"/>
      <c r="G27" s="685"/>
      <c r="H27" s="685"/>
      <c r="I27" s="686"/>
      <c r="J27" s="655">
        <f>IF(ISBLANK(A27),"",I27*G27)</f>
      </c>
      <c r="K27" s="656"/>
      <c r="L27" s="655"/>
      <c r="M27" s="656"/>
      <c r="N27" s="653"/>
      <c r="O27" s="654"/>
      <c r="P27" s="657"/>
      <c r="Q27" s="658"/>
      <c r="R27" s="43"/>
      <c r="S27" s="650"/>
      <c r="T27" s="651"/>
      <c r="U27" s="659"/>
      <c r="V27" s="650"/>
      <c r="W27" s="651"/>
      <c r="X27" s="651"/>
      <c r="Y27" s="652"/>
    </row>
    <row r="28" spans="1:25" ht="31.5" customHeight="1" hidden="1">
      <c r="A28" s="687"/>
      <c r="B28" s="688"/>
      <c r="C28" s="688"/>
      <c r="D28" s="688"/>
      <c r="E28" s="689"/>
      <c r="F28" s="684"/>
      <c r="G28" s="685"/>
      <c r="H28" s="685"/>
      <c r="I28" s="686"/>
      <c r="J28" s="655">
        <f>IF(ISBLANK(A28),"",I28*G28)</f>
      </c>
      <c r="K28" s="656"/>
      <c r="L28" s="655"/>
      <c r="M28" s="656"/>
      <c r="N28" s="653"/>
      <c r="O28" s="654"/>
      <c r="P28" s="657"/>
      <c r="Q28" s="658"/>
      <c r="R28" s="43"/>
      <c r="S28" s="650"/>
      <c r="T28" s="651"/>
      <c r="U28" s="659"/>
      <c r="V28" s="650"/>
      <c r="W28" s="651"/>
      <c r="X28" s="651"/>
      <c r="Y28" s="652"/>
    </row>
    <row r="29" spans="1:25" ht="31.5" customHeight="1" hidden="1">
      <c r="A29" s="687"/>
      <c r="B29" s="688"/>
      <c r="C29" s="688"/>
      <c r="D29" s="688"/>
      <c r="E29" s="689"/>
      <c r="F29" s="693"/>
      <c r="G29" s="694"/>
      <c r="H29" s="694"/>
      <c r="I29" s="695"/>
      <c r="J29" s="655">
        <f>IF(ISBLANK(A29),"",I29*G29)</f>
      </c>
      <c r="K29" s="656"/>
      <c r="L29" s="655"/>
      <c r="M29" s="656"/>
      <c r="N29" s="653"/>
      <c r="O29" s="654"/>
      <c r="P29" s="657"/>
      <c r="Q29" s="658"/>
      <c r="R29" s="43"/>
      <c r="S29" s="650"/>
      <c r="T29" s="651"/>
      <c r="U29" s="659"/>
      <c r="V29" s="650"/>
      <c r="W29" s="651"/>
      <c r="X29" s="651"/>
      <c r="Y29" s="652"/>
    </row>
    <row r="30" spans="1:26" ht="23.25" customHeight="1" hidden="1" thickBot="1">
      <c r="A30" s="690" t="s">
        <v>34</v>
      </c>
      <c r="B30" s="691"/>
      <c r="C30" s="691"/>
      <c r="D30" s="691"/>
      <c r="E30" s="692"/>
      <c r="F30" s="673"/>
      <c r="G30" s="674"/>
      <c r="H30" s="674"/>
      <c r="I30" s="675"/>
      <c r="J30" s="680"/>
      <c r="K30" s="681"/>
      <c r="L30" s="712"/>
      <c r="M30" s="713"/>
      <c r="N30" s="679"/>
      <c r="O30" s="678"/>
      <c r="P30" s="677">
        <v>1000</v>
      </c>
      <c r="Q30" s="678"/>
      <c r="R30" s="44"/>
      <c r="S30" s="668"/>
      <c r="T30" s="669"/>
      <c r="U30" s="670"/>
      <c r="V30" s="668"/>
      <c r="W30" s="669"/>
      <c r="X30" s="669"/>
      <c r="Y30" s="672"/>
      <c r="Z30" s="11">
        <f>P30</f>
        <v>1000</v>
      </c>
    </row>
    <row r="31" spans="1:25" ht="15" customHeight="1" hidden="1" thickBot="1">
      <c r="A31" s="676"/>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row>
    <row r="32" spans="1:25" ht="26.25" customHeight="1" hidden="1">
      <c r="A32" s="665" t="s">
        <v>10</v>
      </c>
      <c r="B32" s="660"/>
      <c r="C32" s="660"/>
      <c r="D32" s="660"/>
      <c r="E32" s="660" t="s">
        <v>35</v>
      </c>
      <c r="F32" s="660"/>
      <c r="G32" s="660"/>
      <c r="H32" s="660"/>
      <c r="I32" s="660"/>
      <c r="J32" s="660"/>
      <c r="K32" s="660"/>
      <c r="L32" s="660"/>
      <c r="M32" s="660" t="s">
        <v>11</v>
      </c>
      <c r="N32" s="660"/>
      <c r="O32" s="660"/>
      <c r="P32" s="660"/>
      <c r="Q32" s="660"/>
      <c r="R32" s="660" t="s">
        <v>7</v>
      </c>
      <c r="S32" s="660"/>
      <c r="T32" s="660"/>
      <c r="U32" s="660"/>
      <c r="V32" s="660" t="s">
        <v>8</v>
      </c>
      <c r="W32" s="660"/>
      <c r="X32" s="661"/>
      <c r="Y32" s="662"/>
    </row>
    <row r="33" spans="1:25" ht="77.25" customHeight="1" hidden="1" thickBot="1">
      <c r="A33" s="666"/>
      <c r="B33" s="667"/>
      <c r="C33" s="667"/>
      <c r="D33" s="667"/>
      <c r="E33" s="663"/>
      <c r="F33" s="663"/>
      <c r="G33" s="663"/>
      <c r="H33" s="663"/>
      <c r="I33" s="663"/>
      <c r="J33" s="663"/>
      <c r="K33" s="663"/>
      <c r="L33" s="663"/>
      <c r="M33" s="664"/>
      <c r="N33" s="664"/>
      <c r="O33" s="664"/>
      <c r="P33" s="664"/>
      <c r="Q33" s="664"/>
      <c r="R33" s="664"/>
      <c r="S33" s="664"/>
      <c r="T33" s="664"/>
      <c r="U33" s="664"/>
      <c r="V33" s="664"/>
      <c r="W33" s="664"/>
      <c r="X33" s="710"/>
      <c r="Y33" s="711"/>
    </row>
    <row r="34" spans="1:25" ht="17.25" thickTop="1">
      <c r="A34" s="73"/>
      <c r="B34" s="73"/>
      <c r="C34" s="73"/>
      <c r="D34" s="73"/>
      <c r="E34" s="73"/>
      <c r="F34" s="73"/>
      <c r="G34" s="73"/>
      <c r="H34" s="73"/>
      <c r="I34" s="73"/>
      <c r="J34" s="73"/>
      <c r="K34" s="73"/>
      <c r="L34" s="73"/>
      <c r="M34" s="73"/>
      <c r="N34" s="73"/>
      <c r="O34" s="73"/>
      <c r="P34" s="73"/>
      <c r="Q34" s="73"/>
      <c r="R34" s="73"/>
      <c r="S34" s="73"/>
      <c r="T34" s="73"/>
      <c r="U34" s="73"/>
      <c r="V34" s="73"/>
      <c r="W34" s="73"/>
      <c r="X34" s="73"/>
      <c r="Y34" s="73"/>
    </row>
    <row r="40" ht="16.5" hidden="1">
      <c r="A40" s="1" t="s">
        <v>77</v>
      </c>
    </row>
    <row r="41" ht="16.5" hidden="1">
      <c r="A41" s="1" t="s">
        <v>78</v>
      </c>
    </row>
    <row r="42" ht="16.5" hidden="1">
      <c r="A42" s="1" t="s">
        <v>79</v>
      </c>
    </row>
    <row r="43" ht="16.5" hidden="1">
      <c r="A43" s="1" t="s">
        <v>64</v>
      </c>
    </row>
    <row r="44" ht="16.5" hidden="1">
      <c r="A44" s="1" t="s">
        <v>65</v>
      </c>
    </row>
    <row r="45" ht="16.5" hidden="1">
      <c r="A45" s="1" t="s">
        <v>66</v>
      </c>
    </row>
    <row r="46" ht="16.5" hidden="1">
      <c r="A46" s="1" t="s">
        <v>67</v>
      </c>
    </row>
    <row r="47" ht="16.5" hidden="1">
      <c r="A47" s="1" t="s">
        <v>73</v>
      </c>
    </row>
    <row r="48" ht="16.5" hidden="1"/>
    <row r="49" ht="16.5" hidden="1"/>
    <row r="50" ht="16.5" hidden="1"/>
    <row r="51" ht="16.5" hidden="1"/>
    <row r="52" ht="16.5" hidden="1"/>
  </sheetData>
  <sheetProtection formatCells="0" selectLockedCells="1"/>
  <mergeCells count="127">
    <mergeCell ref="A2:Y2"/>
    <mergeCell ref="N10:Q11"/>
    <mergeCell ref="A3:D3"/>
    <mergeCell ref="E3:H3"/>
    <mergeCell ref="U3:V3"/>
    <mergeCell ref="A4:J4"/>
    <mergeCell ref="A9:A10"/>
    <mergeCell ref="B9:C10"/>
    <mergeCell ref="D9:D10"/>
    <mergeCell ref="E5:I5"/>
    <mergeCell ref="N12:Q12"/>
    <mergeCell ref="Z1:AA2"/>
    <mergeCell ref="W3:Y3"/>
    <mergeCell ref="M14:Q14"/>
    <mergeCell ref="R12:Y12"/>
    <mergeCell ref="K4:R4"/>
    <mergeCell ref="N9:Y9"/>
    <mergeCell ref="E10:M10"/>
    <mergeCell ref="R10:Y11"/>
    <mergeCell ref="A1:Y1"/>
    <mergeCell ref="K9:M9"/>
    <mergeCell ref="S21:U22"/>
    <mergeCell ref="A21:E22"/>
    <mergeCell ref="F21:I22"/>
    <mergeCell ref="E13:L13"/>
    <mergeCell ref="E15:L15"/>
    <mergeCell ref="A14:D14"/>
    <mergeCell ref="E14:L14"/>
    <mergeCell ref="A19:V19"/>
    <mergeCell ref="V21:Y22"/>
    <mergeCell ref="V13:Y13"/>
    <mergeCell ref="A17:Y18"/>
    <mergeCell ref="R13:U13"/>
    <mergeCell ref="R15:U15"/>
    <mergeCell ref="A13:D13"/>
    <mergeCell ref="M13:Q13"/>
    <mergeCell ref="R14:U14"/>
    <mergeCell ref="V14:Y14"/>
    <mergeCell ref="V15:Y15"/>
    <mergeCell ref="W19:Y19"/>
    <mergeCell ref="M15:Q15"/>
    <mergeCell ref="A15:D15"/>
    <mergeCell ref="V33:Y33"/>
    <mergeCell ref="L24:M24"/>
    <mergeCell ref="L29:M29"/>
    <mergeCell ref="L30:M30"/>
    <mergeCell ref="S28:U28"/>
    <mergeCell ref="N27:O27"/>
    <mergeCell ref="S27:U27"/>
    <mergeCell ref="J21:K22"/>
    <mergeCell ref="L21:M22"/>
    <mergeCell ref="V25:Y25"/>
    <mergeCell ref="S24:U24"/>
    <mergeCell ref="S23:U23"/>
    <mergeCell ref="V23:Y23"/>
    <mergeCell ref="P22:Q22"/>
    <mergeCell ref="N22:O22"/>
    <mergeCell ref="R21:R22"/>
    <mergeCell ref="N21:Q21"/>
    <mergeCell ref="V27:Y27"/>
    <mergeCell ref="S25:U25"/>
    <mergeCell ref="V24:Y24"/>
    <mergeCell ref="J23:K23"/>
    <mergeCell ref="P23:Q23"/>
    <mergeCell ref="N23:O23"/>
    <mergeCell ref="P25:Q25"/>
    <mergeCell ref="J25:K25"/>
    <mergeCell ref="J24:K24"/>
    <mergeCell ref="N24:O24"/>
    <mergeCell ref="J29:K29"/>
    <mergeCell ref="N26:O26"/>
    <mergeCell ref="L27:M27"/>
    <mergeCell ref="J28:K28"/>
    <mergeCell ref="J27:K27"/>
    <mergeCell ref="J26:K26"/>
    <mergeCell ref="N28:O28"/>
    <mergeCell ref="A23:E23"/>
    <mergeCell ref="F26:I26"/>
    <mergeCell ref="F23:I23"/>
    <mergeCell ref="A25:E25"/>
    <mergeCell ref="A26:E26"/>
    <mergeCell ref="A24:E24"/>
    <mergeCell ref="F25:I25"/>
    <mergeCell ref="F24:I24"/>
    <mergeCell ref="P24:Q24"/>
    <mergeCell ref="F27:I27"/>
    <mergeCell ref="A27:E27"/>
    <mergeCell ref="A30:E30"/>
    <mergeCell ref="A29:E29"/>
    <mergeCell ref="F28:I28"/>
    <mergeCell ref="F29:I29"/>
    <mergeCell ref="A28:E28"/>
    <mergeCell ref="P29:Q29"/>
    <mergeCell ref="N29:O29"/>
    <mergeCell ref="I31:M31"/>
    <mergeCell ref="N31:R31"/>
    <mergeCell ref="F30:I30"/>
    <mergeCell ref="A31:D31"/>
    <mergeCell ref="E31:H31"/>
    <mergeCell ref="P30:Q30"/>
    <mergeCell ref="N30:O30"/>
    <mergeCell ref="J30:K30"/>
    <mergeCell ref="S30:U30"/>
    <mergeCell ref="S31:Y31"/>
    <mergeCell ref="V28:Y28"/>
    <mergeCell ref="V29:Y29"/>
    <mergeCell ref="V30:Y30"/>
    <mergeCell ref="S29:U29"/>
    <mergeCell ref="A32:D32"/>
    <mergeCell ref="E32:L32"/>
    <mergeCell ref="M32:Q32"/>
    <mergeCell ref="A33:D33"/>
    <mergeCell ref="R32:U32"/>
    <mergeCell ref="V32:Y32"/>
    <mergeCell ref="E33:L33"/>
    <mergeCell ref="M33:Q33"/>
    <mergeCell ref="R33:U33"/>
    <mergeCell ref="L23:M23"/>
    <mergeCell ref="V26:Y26"/>
    <mergeCell ref="N25:O25"/>
    <mergeCell ref="L28:M28"/>
    <mergeCell ref="P27:Q27"/>
    <mergeCell ref="P28:Q28"/>
    <mergeCell ref="P26:Q26"/>
    <mergeCell ref="L26:M26"/>
    <mergeCell ref="S26:U26"/>
    <mergeCell ref="L25:M25"/>
  </mergeCells>
  <printOptions horizontalCentered="1"/>
  <pageMargins left="0.43" right="0.4330708661417323" top="0.53" bottom="0.6692913385826772" header="0.35433070866141736" footer="0.31496062992125984"/>
  <pageSetup blackAndWhite="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6">
    <tabColor indexed="41"/>
  </sheetPr>
  <dimension ref="A1:AA66"/>
  <sheetViews>
    <sheetView showGridLines="0" zoomScaleSheetLayoutView="115" zoomScalePageLayoutView="0" workbookViewId="0" topLeftCell="A3">
      <selection activeCell="E11" sqref="E11:M11"/>
    </sheetView>
  </sheetViews>
  <sheetFormatPr defaultColWidth="9.00390625" defaultRowHeight="16.5"/>
  <cols>
    <col min="1" max="1" width="4.625" style="1" customWidth="1"/>
    <col min="2" max="2" width="1.625" style="1" customWidth="1"/>
    <col min="3" max="3" width="7.625" style="1" customWidth="1"/>
    <col min="4" max="4" width="3.625" style="1" customWidth="1"/>
    <col min="5" max="12" width="2.25390625" style="1" customWidth="1"/>
    <col min="13" max="13" width="2.375" style="1" customWidth="1"/>
    <col min="14" max="17" width="4.125" style="1" customWidth="1"/>
    <col min="18" max="18" width="5.75390625" style="1" customWidth="1"/>
    <col min="19" max="19" width="5.125" style="1" customWidth="1"/>
    <col min="20" max="20" width="2.625" style="1" customWidth="1"/>
    <col min="21" max="22" width="6.125" style="1" customWidth="1"/>
    <col min="23" max="24" width="4.125" style="1" customWidth="1"/>
    <col min="25" max="25" width="3.75390625" style="1" customWidth="1"/>
    <col min="26" max="26" width="1.25" style="1" customWidth="1"/>
    <col min="27" max="27" width="13.75390625" style="1" customWidth="1"/>
    <col min="28" max="16384" width="9.00390625" style="1" customWidth="1"/>
  </cols>
  <sheetData>
    <row r="1" spans="1:25" ht="19.5">
      <c r="A1" s="388" t="s">
        <v>0</v>
      </c>
      <c r="B1" s="389"/>
      <c r="C1" s="389"/>
      <c r="D1" s="389"/>
      <c r="E1" s="389"/>
      <c r="F1" s="389"/>
      <c r="G1" s="389"/>
      <c r="H1" s="389"/>
      <c r="I1" s="389"/>
      <c r="J1" s="389"/>
      <c r="K1" s="389"/>
      <c r="L1" s="389"/>
      <c r="M1" s="389"/>
      <c r="N1" s="389"/>
      <c r="O1" s="389"/>
      <c r="P1" s="389"/>
      <c r="Q1" s="389"/>
      <c r="R1" s="389"/>
      <c r="S1" s="389"/>
      <c r="T1" s="389"/>
      <c r="U1" s="389"/>
      <c r="V1" s="389"/>
      <c r="W1" s="389"/>
      <c r="X1" s="389"/>
      <c r="Y1" s="389"/>
    </row>
    <row r="2" spans="1:25" ht="30">
      <c r="A2" s="361" t="s">
        <v>14</v>
      </c>
      <c r="B2" s="389"/>
      <c r="C2" s="389"/>
      <c r="D2" s="389"/>
      <c r="E2" s="389"/>
      <c r="F2" s="389"/>
      <c r="G2" s="389"/>
      <c r="H2" s="389"/>
      <c r="I2" s="389"/>
      <c r="J2" s="389"/>
      <c r="K2" s="389"/>
      <c r="L2" s="389"/>
      <c r="M2" s="389"/>
      <c r="N2" s="389"/>
      <c r="O2" s="389"/>
      <c r="P2" s="389"/>
      <c r="Q2" s="389"/>
      <c r="R2" s="389"/>
      <c r="S2" s="389"/>
      <c r="T2" s="389"/>
      <c r="U2" s="389"/>
      <c r="V2" s="389"/>
      <c r="W2" s="389"/>
      <c r="X2" s="389"/>
      <c r="Y2" s="389"/>
    </row>
    <row r="3" spans="1:25" ht="16.5" customHeight="1">
      <c r="A3" s="403" t="s">
        <v>12</v>
      </c>
      <c r="B3" s="403"/>
      <c r="C3" s="403"/>
      <c r="D3" s="403"/>
      <c r="E3" s="551">
        <f ca="1">TODAY()</f>
        <v>42374</v>
      </c>
      <c r="F3" s="551"/>
      <c r="G3" s="551"/>
      <c r="H3" s="551"/>
      <c r="I3" s="4"/>
      <c r="J3" s="4"/>
      <c r="K3" s="4"/>
      <c r="L3" s="4"/>
      <c r="M3" s="4"/>
      <c r="N3" s="4"/>
      <c r="O3" s="4"/>
      <c r="P3" s="4"/>
      <c r="Q3" s="4"/>
      <c r="R3" s="4"/>
      <c r="S3" s="4"/>
      <c r="T3" s="4"/>
      <c r="U3" s="560" t="s">
        <v>15</v>
      </c>
      <c r="V3" s="560"/>
      <c r="W3" s="743"/>
      <c r="X3" s="743"/>
      <c r="Y3" s="743"/>
    </row>
    <row r="4" spans="1:25" ht="19.5">
      <c r="A4" s="319" t="s">
        <v>16</v>
      </c>
      <c r="B4" s="309"/>
      <c r="C4" s="309"/>
      <c r="D4" s="309"/>
      <c r="E4" s="309"/>
      <c r="F4" s="309"/>
      <c r="G4" s="309"/>
      <c r="H4" s="309"/>
      <c r="I4" s="309"/>
      <c r="J4" s="390"/>
      <c r="K4" s="390"/>
      <c r="L4" s="390"/>
      <c r="M4" s="390"/>
      <c r="N4" s="390"/>
      <c r="O4" s="390"/>
      <c r="P4" s="390"/>
      <c r="Q4" s="12"/>
      <c r="R4" s="12"/>
      <c r="S4" s="12"/>
      <c r="T4" s="12"/>
      <c r="U4" s="12"/>
      <c r="V4" s="12"/>
      <c r="W4" s="12"/>
      <c r="X4" s="12"/>
      <c r="Y4" s="13"/>
    </row>
    <row r="5" spans="1:25" s="8" customFormat="1" ht="15" customHeight="1">
      <c r="A5" s="26"/>
      <c r="B5" s="21"/>
      <c r="C5" s="21"/>
      <c r="D5" s="27"/>
      <c r="E5" s="759" t="s">
        <v>17</v>
      </c>
      <c r="F5" s="760"/>
      <c r="G5" s="760"/>
      <c r="H5" s="760"/>
      <c r="I5" s="760"/>
      <c r="K5" s="14" t="s">
        <v>52</v>
      </c>
      <c r="L5" s="14"/>
      <c r="M5" s="14"/>
      <c r="N5" s="14"/>
      <c r="O5" s="14"/>
      <c r="P5" s="14"/>
      <c r="Q5" s="14"/>
      <c r="R5" s="14"/>
      <c r="S5" s="14"/>
      <c r="T5" s="14"/>
      <c r="U5" s="14"/>
      <c r="V5" s="14"/>
      <c r="W5" s="14"/>
      <c r="X5" s="14"/>
      <c r="Y5" s="15"/>
    </row>
    <row r="6" spans="1:25" s="8" customFormat="1" ht="15" customHeight="1">
      <c r="A6" s="24"/>
      <c r="B6" s="22"/>
      <c r="C6" s="22"/>
      <c r="D6" s="25"/>
      <c r="E6" s="35"/>
      <c r="F6" s="16"/>
      <c r="G6" s="16"/>
      <c r="H6" s="16"/>
      <c r="I6" s="16"/>
      <c r="J6" s="16"/>
      <c r="K6" s="16"/>
      <c r="L6" s="16" t="s">
        <v>53</v>
      </c>
      <c r="M6" s="16"/>
      <c r="N6" s="16"/>
      <c r="O6" s="16"/>
      <c r="P6" s="16" t="s">
        <v>55</v>
      </c>
      <c r="R6" s="16"/>
      <c r="S6" s="16"/>
      <c r="T6" s="16" t="s">
        <v>56</v>
      </c>
      <c r="V6" s="16"/>
      <c r="W6" s="16"/>
      <c r="Y6" s="17"/>
    </row>
    <row r="7" spans="1:25" s="8" customFormat="1" ht="15" customHeight="1">
      <c r="A7" s="24"/>
      <c r="B7" s="22"/>
      <c r="C7" s="22"/>
      <c r="D7" s="25"/>
      <c r="E7" s="35"/>
      <c r="F7" s="16"/>
      <c r="G7" s="16"/>
      <c r="H7" s="16"/>
      <c r="I7" s="16"/>
      <c r="J7" s="16"/>
      <c r="K7" s="16"/>
      <c r="L7" s="16" t="s">
        <v>54</v>
      </c>
      <c r="M7" s="16"/>
      <c r="N7" s="16"/>
      <c r="O7" s="16"/>
      <c r="P7" s="16"/>
      <c r="Q7" s="16"/>
      <c r="R7" s="16"/>
      <c r="S7" s="16"/>
      <c r="T7" s="16"/>
      <c r="U7" s="16"/>
      <c r="V7" s="16"/>
      <c r="X7" s="16" t="s">
        <v>59</v>
      </c>
      <c r="Y7" s="37"/>
    </row>
    <row r="8" spans="1:25" s="8" customFormat="1" ht="15" customHeight="1">
      <c r="A8" s="24"/>
      <c r="B8" s="22"/>
      <c r="C8" s="22"/>
      <c r="D8" s="25"/>
      <c r="E8" s="35"/>
      <c r="F8" s="16"/>
      <c r="G8" s="16"/>
      <c r="H8" s="16"/>
      <c r="I8" s="16"/>
      <c r="K8" s="16" t="s">
        <v>57</v>
      </c>
      <c r="L8" s="16"/>
      <c r="M8" s="16"/>
      <c r="N8" s="16"/>
      <c r="O8" s="16"/>
      <c r="P8" s="16"/>
      <c r="Q8" s="16"/>
      <c r="R8" s="16"/>
      <c r="S8" s="16"/>
      <c r="T8" s="16"/>
      <c r="U8" s="16"/>
      <c r="V8" s="16"/>
      <c r="W8" s="16"/>
      <c r="X8" s="16"/>
      <c r="Y8" s="17"/>
    </row>
    <row r="9" spans="1:25" s="8" customFormat="1" ht="15" customHeight="1">
      <c r="A9" s="544" t="s">
        <v>36</v>
      </c>
      <c r="B9" s="545"/>
      <c r="C9" s="545"/>
      <c r="D9" s="546" t="s">
        <v>47</v>
      </c>
      <c r="E9" s="36"/>
      <c r="F9" s="18"/>
      <c r="G9" s="18"/>
      <c r="H9" s="18"/>
      <c r="I9" s="18"/>
      <c r="K9" s="729" t="s">
        <v>58</v>
      </c>
      <c r="L9" s="729"/>
      <c r="M9" s="729"/>
      <c r="N9" s="751"/>
      <c r="O9" s="751"/>
      <c r="P9" s="751"/>
      <c r="Q9" s="751"/>
      <c r="R9" s="751"/>
      <c r="S9" s="751"/>
      <c r="T9" s="751"/>
      <c r="U9" s="751"/>
      <c r="V9" s="751"/>
      <c r="W9" s="751"/>
      <c r="X9" s="751"/>
      <c r="Y9" s="752"/>
    </row>
    <row r="10" spans="1:25" ht="33">
      <c r="A10" s="544"/>
      <c r="B10" s="545"/>
      <c r="C10" s="545"/>
      <c r="D10" s="546"/>
      <c r="E10" s="369" t="s">
        <v>185</v>
      </c>
      <c r="F10" s="370"/>
      <c r="G10" s="370"/>
      <c r="H10" s="370"/>
      <c r="I10" s="370"/>
      <c r="J10" s="370"/>
      <c r="K10" s="370"/>
      <c r="L10" s="787"/>
      <c r="M10" s="788"/>
      <c r="N10" s="540" t="s">
        <v>18</v>
      </c>
      <c r="O10" s="540"/>
      <c r="P10" s="540"/>
      <c r="Q10" s="540"/>
      <c r="R10" s="796" t="s">
        <v>194</v>
      </c>
      <c r="S10" s="796"/>
      <c r="T10" s="796"/>
      <c r="U10" s="796"/>
      <c r="V10" s="796"/>
      <c r="W10" s="796"/>
      <c r="X10" s="796"/>
      <c r="Y10" s="796"/>
    </row>
    <row r="11" spans="1:25" ht="16.5" customHeight="1">
      <c r="A11" s="24"/>
      <c r="B11" s="22"/>
      <c r="C11" s="22"/>
      <c r="D11" s="25"/>
      <c r="E11" s="38" t="s">
        <v>2</v>
      </c>
      <c r="F11" s="38" t="s">
        <v>3</v>
      </c>
      <c r="G11" s="38" t="s">
        <v>4</v>
      </c>
      <c r="H11" s="38" t="s">
        <v>1</v>
      </c>
      <c r="I11" s="38" t="s">
        <v>5</v>
      </c>
      <c r="J11" s="38" t="s">
        <v>3</v>
      </c>
      <c r="K11" s="38" t="s">
        <v>4</v>
      </c>
      <c r="L11" s="38" t="s">
        <v>1</v>
      </c>
      <c r="M11" s="39" t="s">
        <v>6</v>
      </c>
      <c r="N11" s="540"/>
      <c r="O11" s="540"/>
      <c r="P11" s="540"/>
      <c r="Q11" s="540"/>
      <c r="R11" s="796"/>
      <c r="S11" s="796"/>
      <c r="T11" s="796"/>
      <c r="U11" s="796"/>
      <c r="V11" s="796"/>
      <c r="W11" s="796"/>
      <c r="X11" s="796"/>
      <c r="Y11" s="796"/>
    </row>
    <row r="12" spans="1:25" ht="13.5" customHeight="1">
      <c r="A12" s="24"/>
      <c r="B12" s="22"/>
      <c r="C12" s="22"/>
      <c r="D12" s="25"/>
      <c r="E12" s="844">
        <f>IF(L10="*","",IF(AND(N33&lt;100000000,N33&gt;9999999),"$",IF(N33&lt;10000000,"",MID(RIGHT(N33,8),1,1))))</f>
      </c>
      <c r="F12" s="772">
        <f>IF(L10="*","",IF(AND(N33&lt;10000000,N33&gt;999999),"$",IF(N33&lt;1000000,"",MID(RIGHT(N33,8),1,1))))</f>
      </c>
      <c r="G12" s="772">
        <f>IF(L10="*","",IF(AND(N33&lt;1000000,N33&gt;99999),"$",IF(N33&lt;100000,"",MID(RIGHT(N33,7),1,1))))</f>
      </c>
      <c r="H12" s="772" t="str">
        <f>IF(L10="*","",IF(AND(N33&lt;100000,N33&gt;9999),"$",IF(N33&lt;10000,"",MID(RIGHT(N33,6),1,1))))</f>
        <v>$</v>
      </c>
      <c r="I12" s="772" t="str">
        <f>IF(L10="*","",IF(AND(N33&lt;10000,N33&gt;999),"$",IF(N33&lt;1000,"",MID(RIGHT(N33,5),1,1))))</f>
        <v>2</v>
      </c>
      <c r="J12" s="772" t="str">
        <f>IF(L10="*","",IF(AND(N33&lt;1000,N33&gt;99),"$",IF(N33&lt;100,"",MID(RIGHT(N33,4),1,1))))</f>
        <v>2</v>
      </c>
      <c r="K12" s="772" t="str">
        <f>IF(L10="*","",IF(AND(N33&gt;9,N33&lt;99),"$",IF(N33&lt;100,"",MID(RIGHT(N33,3),1,1))))</f>
        <v>8</v>
      </c>
      <c r="L12" s="772" t="str">
        <f>IF(L10="*","",IF(ISBLANK(N33),"",IF(N33&lt;10,"$",MID(RIGHT(N33,2),1,1))))</f>
        <v>0</v>
      </c>
      <c r="M12" s="773" t="str">
        <f>IF(L10="*","",MID(RIGHT(N33,1),1,1))</f>
        <v>0</v>
      </c>
      <c r="N12" s="774" t="s">
        <v>19</v>
      </c>
      <c r="O12" s="775"/>
      <c r="P12" s="775"/>
      <c r="Q12" s="776"/>
      <c r="R12" s="766" t="s">
        <v>194</v>
      </c>
      <c r="S12" s="767"/>
      <c r="T12" s="767"/>
      <c r="U12" s="767"/>
      <c r="V12" s="767"/>
      <c r="W12" s="767"/>
      <c r="X12" s="767"/>
      <c r="Y12" s="768"/>
    </row>
    <row r="13" spans="1:25" ht="13.5" customHeight="1">
      <c r="A13" s="24"/>
      <c r="B13" s="22"/>
      <c r="C13" s="22"/>
      <c r="D13" s="25"/>
      <c r="E13" s="845"/>
      <c r="F13" s="313"/>
      <c r="G13" s="313"/>
      <c r="H13" s="313"/>
      <c r="I13" s="313"/>
      <c r="J13" s="313"/>
      <c r="K13" s="313"/>
      <c r="L13" s="313"/>
      <c r="M13" s="408"/>
      <c r="N13" s="777"/>
      <c r="O13" s="778"/>
      <c r="P13" s="778"/>
      <c r="Q13" s="779"/>
      <c r="R13" s="769"/>
      <c r="S13" s="770"/>
      <c r="T13" s="770"/>
      <c r="U13" s="770"/>
      <c r="V13" s="770"/>
      <c r="W13" s="770"/>
      <c r="X13" s="770"/>
      <c r="Y13" s="771"/>
    </row>
    <row r="14" spans="1:25" ht="13.5" customHeight="1">
      <c r="A14" s="28"/>
      <c r="B14" s="23"/>
      <c r="C14" s="23"/>
      <c r="D14" s="29"/>
      <c r="E14" s="846"/>
      <c r="F14" s="314"/>
      <c r="G14" s="314"/>
      <c r="H14" s="314"/>
      <c r="I14" s="314"/>
      <c r="J14" s="314"/>
      <c r="K14" s="314"/>
      <c r="L14" s="314"/>
      <c r="M14" s="409"/>
      <c r="N14" s="780"/>
      <c r="O14" s="781"/>
      <c r="P14" s="781"/>
      <c r="Q14" s="782"/>
      <c r="R14" s="797"/>
      <c r="S14" s="798"/>
      <c r="T14" s="798"/>
      <c r="U14" s="798"/>
      <c r="V14" s="798"/>
      <c r="W14" s="798"/>
      <c r="X14" s="798"/>
      <c r="Y14" s="799"/>
    </row>
    <row r="15" spans="1:25" s="9" customFormat="1" ht="19.5">
      <c r="A15" s="552" t="s">
        <v>20</v>
      </c>
      <c r="B15" s="553"/>
      <c r="C15" s="553"/>
      <c r="D15" s="553"/>
      <c r="E15" s="552" t="s">
        <v>9</v>
      </c>
      <c r="F15" s="553"/>
      <c r="G15" s="553"/>
      <c r="H15" s="553"/>
      <c r="I15" s="553"/>
      <c r="J15" s="553"/>
      <c r="K15" s="553"/>
      <c r="L15" s="554"/>
      <c r="M15" s="552" t="s">
        <v>21</v>
      </c>
      <c r="N15" s="553"/>
      <c r="O15" s="553"/>
      <c r="P15" s="553"/>
      <c r="Q15" s="554"/>
      <c r="R15" s="552" t="s">
        <v>7</v>
      </c>
      <c r="S15" s="553"/>
      <c r="T15" s="553"/>
      <c r="U15" s="553"/>
      <c r="V15" s="552" t="s">
        <v>8</v>
      </c>
      <c r="W15" s="553"/>
      <c r="X15" s="553"/>
      <c r="Y15" s="554"/>
    </row>
    <row r="16" spans="1:25" s="9" customFormat="1" ht="42" customHeight="1">
      <c r="A16" s="723" t="s">
        <v>49</v>
      </c>
      <c r="B16" s="724"/>
      <c r="C16" s="724"/>
      <c r="D16" s="725"/>
      <c r="E16" s="726"/>
      <c r="F16" s="727"/>
      <c r="G16" s="727"/>
      <c r="H16" s="727"/>
      <c r="I16" s="727"/>
      <c r="J16" s="727"/>
      <c r="K16" s="727"/>
      <c r="L16" s="728"/>
      <c r="M16" s="726"/>
      <c r="N16" s="727"/>
      <c r="O16" s="727"/>
      <c r="P16" s="727"/>
      <c r="Q16" s="728"/>
      <c r="R16" s="723" t="s">
        <v>49</v>
      </c>
      <c r="S16" s="724"/>
      <c r="T16" s="724"/>
      <c r="U16" s="725"/>
      <c r="V16" s="726"/>
      <c r="W16" s="727"/>
      <c r="X16" s="727"/>
      <c r="Y16" s="728"/>
    </row>
    <row r="17" spans="1:27" ht="12.75" customHeight="1">
      <c r="A17" s="707" t="s">
        <v>48</v>
      </c>
      <c r="B17" s="708"/>
      <c r="C17" s="708"/>
      <c r="D17" s="709"/>
      <c r="E17" s="705"/>
      <c r="F17" s="676"/>
      <c r="G17" s="676"/>
      <c r="H17" s="676"/>
      <c r="I17" s="676"/>
      <c r="J17" s="676"/>
      <c r="K17" s="676"/>
      <c r="L17" s="706"/>
      <c r="M17" s="705"/>
      <c r="N17" s="676"/>
      <c r="O17" s="676"/>
      <c r="P17" s="676"/>
      <c r="Q17" s="706"/>
      <c r="R17" s="720" t="s">
        <v>48</v>
      </c>
      <c r="S17" s="721"/>
      <c r="T17" s="721"/>
      <c r="U17" s="722"/>
      <c r="V17" s="705"/>
      <c r="W17" s="676"/>
      <c r="X17" s="676"/>
      <c r="Y17" s="706"/>
      <c r="AA17" s="413"/>
    </row>
    <row r="18" spans="1:27" ht="10.5" customHeight="1" thickBot="1">
      <c r="A18" s="74"/>
      <c r="B18" s="75"/>
      <c r="C18" s="75"/>
      <c r="D18" s="76"/>
      <c r="E18" s="64"/>
      <c r="F18" s="72"/>
      <c r="G18" s="72"/>
      <c r="H18" s="72"/>
      <c r="I18" s="72"/>
      <c r="J18" s="72"/>
      <c r="K18" s="72"/>
      <c r="L18" s="77"/>
      <c r="M18" s="64"/>
      <c r="N18" s="72"/>
      <c r="O18" s="72"/>
      <c r="P18" s="72"/>
      <c r="Q18" s="77"/>
      <c r="R18" s="74"/>
      <c r="S18" s="75"/>
      <c r="T18" s="75"/>
      <c r="U18" s="76"/>
      <c r="V18" s="64"/>
      <c r="W18" s="72"/>
      <c r="X18" s="72"/>
      <c r="Y18" s="77"/>
      <c r="AA18" s="413"/>
    </row>
    <row r="19" spans="1:27" s="78" customFormat="1" ht="13.5" customHeight="1" thickTop="1">
      <c r="A19" s="714" t="s">
        <v>102</v>
      </c>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2"/>
      <c r="Z19" s="407"/>
      <c r="AA19" s="413"/>
    </row>
    <row r="20" spans="1:27" ht="7.5" customHeight="1" thickBot="1">
      <c r="A20" s="763"/>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5"/>
      <c r="Z20" s="407"/>
      <c r="AA20" s="413"/>
    </row>
    <row r="21" spans="1:27" ht="12" customHeight="1" thickTop="1">
      <c r="A21" s="566"/>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AA21" s="8"/>
    </row>
    <row r="22" spans="1:27" ht="24" customHeight="1">
      <c r="A22" s="735" t="s">
        <v>23</v>
      </c>
      <c r="B22" s="735"/>
      <c r="C22" s="735"/>
      <c r="D22" s="735"/>
      <c r="E22" s="735"/>
      <c r="F22" s="735"/>
      <c r="G22" s="735"/>
      <c r="H22" s="735"/>
      <c r="I22" s="735"/>
      <c r="J22" s="735"/>
      <c r="K22" s="735"/>
      <c r="L22" s="735"/>
      <c r="M22" s="735"/>
      <c r="N22" s="735"/>
      <c r="O22" s="735"/>
      <c r="P22" s="735"/>
      <c r="Q22" s="735"/>
      <c r="R22" s="735"/>
      <c r="S22" s="735"/>
      <c r="T22" s="735"/>
      <c r="U22" s="735"/>
      <c r="V22" s="735"/>
      <c r="W22" s="843" t="s">
        <v>187</v>
      </c>
      <c r="X22" s="843"/>
      <c r="Y22" s="843"/>
      <c r="AA22" s="154"/>
    </row>
    <row r="23" spans="1:25" ht="4.5" customHeight="1">
      <c r="A23" s="7"/>
      <c r="B23" s="7"/>
      <c r="C23" s="7"/>
      <c r="D23" s="7"/>
      <c r="E23" s="7"/>
      <c r="F23" s="7"/>
      <c r="G23" s="7"/>
      <c r="H23" s="7"/>
      <c r="I23" s="7"/>
      <c r="J23" s="7"/>
      <c r="K23" s="7"/>
      <c r="L23" s="7"/>
      <c r="M23" s="7"/>
      <c r="N23" s="7"/>
      <c r="O23" s="7"/>
      <c r="P23" s="7"/>
      <c r="Q23" s="7"/>
      <c r="R23" s="7"/>
      <c r="S23" s="7"/>
      <c r="T23" s="7"/>
      <c r="U23" s="7"/>
      <c r="V23" s="7"/>
      <c r="W23" s="7"/>
      <c r="X23" s="7"/>
      <c r="Y23" s="7"/>
    </row>
    <row r="24" spans="1:25" ht="19.5" customHeight="1">
      <c r="A24" s="540" t="s">
        <v>24</v>
      </c>
      <c r="B24" s="540"/>
      <c r="C24" s="540"/>
      <c r="D24" s="540"/>
      <c r="E24" s="540"/>
      <c r="F24" s="559" t="s">
        <v>241</v>
      </c>
      <c r="G24" s="559"/>
      <c r="H24" s="559"/>
      <c r="I24" s="559"/>
      <c r="J24" s="559" t="s">
        <v>26</v>
      </c>
      <c r="K24" s="559"/>
      <c r="L24" s="559" t="s">
        <v>27</v>
      </c>
      <c r="M24" s="559"/>
      <c r="N24" s="559" t="s">
        <v>236</v>
      </c>
      <c r="O24" s="559"/>
      <c r="P24" s="559"/>
      <c r="Q24" s="559"/>
      <c r="R24" s="703" t="s">
        <v>29</v>
      </c>
      <c r="S24" s="703" t="s">
        <v>30</v>
      </c>
      <c r="T24" s="703"/>
      <c r="U24" s="731"/>
      <c r="V24" s="703" t="s">
        <v>239</v>
      </c>
      <c r="W24" s="703"/>
      <c r="X24" s="703"/>
      <c r="Y24" s="703"/>
    </row>
    <row r="25" spans="1:25" ht="21.75" customHeight="1">
      <c r="A25" s="540"/>
      <c r="B25" s="540"/>
      <c r="C25" s="540"/>
      <c r="D25" s="540"/>
      <c r="E25" s="540"/>
      <c r="F25" s="559"/>
      <c r="G25" s="559"/>
      <c r="H25" s="559"/>
      <c r="I25" s="559"/>
      <c r="J25" s="559"/>
      <c r="K25" s="559"/>
      <c r="L25" s="559"/>
      <c r="M25" s="559"/>
      <c r="N25" s="559" t="s">
        <v>32</v>
      </c>
      <c r="O25" s="559"/>
      <c r="P25" s="559" t="s">
        <v>33</v>
      </c>
      <c r="Q25" s="559"/>
      <c r="R25" s="703"/>
      <c r="S25" s="731"/>
      <c r="T25" s="731"/>
      <c r="U25" s="731"/>
      <c r="V25" s="703"/>
      <c r="W25" s="703"/>
      <c r="X25" s="703"/>
      <c r="Y25" s="703"/>
    </row>
    <row r="26" spans="1:25" ht="31.5" customHeight="1">
      <c r="A26" s="832" t="s">
        <v>195</v>
      </c>
      <c r="B26" s="832"/>
      <c r="C26" s="832"/>
      <c r="D26" s="832"/>
      <c r="E26" s="832"/>
      <c r="F26" s="836" t="s">
        <v>199</v>
      </c>
      <c r="G26" s="837"/>
      <c r="H26" s="837"/>
      <c r="I26" s="837"/>
      <c r="J26" s="833">
        <v>1</v>
      </c>
      <c r="K26" s="834"/>
      <c r="L26" s="795" t="s">
        <v>37</v>
      </c>
      <c r="M26" s="795"/>
      <c r="N26" s="789">
        <v>3300</v>
      </c>
      <c r="O26" s="789"/>
      <c r="P26" s="786">
        <f>IF(ISBLANK(A26),"",IF(ISBLANK(N26),"",IF(ISBLANK(J26),"",J26*N26)))</f>
        <v>3300</v>
      </c>
      <c r="Q26" s="786"/>
      <c r="R26" s="2"/>
      <c r="S26" s="841"/>
      <c r="T26" s="841"/>
      <c r="U26" s="841"/>
      <c r="V26" s="842" t="s">
        <v>196</v>
      </c>
      <c r="W26" s="842"/>
      <c r="X26" s="842"/>
      <c r="Y26" s="842"/>
    </row>
    <row r="27" spans="1:25" ht="31.5" customHeight="1">
      <c r="A27" s="832" t="s">
        <v>197</v>
      </c>
      <c r="B27" s="832"/>
      <c r="C27" s="832"/>
      <c r="D27" s="832"/>
      <c r="E27" s="832"/>
      <c r="F27" s="835" t="s">
        <v>198</v>
      </c>
      <c r="G27" s="835"/>
      <c r="H27" s="835"/>
      <c r="I27" s="835"/>
      <c r="J27" s="824">
        <v>1</v>
      </c>
      <c r="K27" s="825"/>
      <c r="L27" s="795" t="s">
        <v>37</v>
      </c>
      <c r="M27" s="795"/>
      <c r="N27" s="789">
        <v>9850</v>
      </c>
      <c r="O27" s="789"/>
      <c r="P27" s="786">
        <f aca="true" t="shared" si="0" ref="P27:P32">IF(ISBLANK(A27),"",IF(ISBLANK(N27),"",IF(ISBLANK(J27),"",J27*N27)))</f>
        <v>9850</v>
      </c>
      <c r="Q27" s="786"/>
      <c r="R27" s="2"/>
      <c r="S27" s="813"/>
      <c r="T27" s="814"/>
      <c r="U27" s="815"/>
      <c r="V27" s="812"/>
      <c r="W27" s="812"/>
      <c r="X27" s="812"/>
      <c r="Y27" s="812"/>
    </row>
    <row r="28" spans="1:25" ht="31.5" customHeight="1">
      <c r="A28" s="790" t="s">
        <v>200</v>
      </c>
      <c r="B28" s="791"/>
      <c r="C28" s="791"/>
      <c r="D28" s="791"/>
      <c r="E28" s="792"/>
      <c r="F28" s="783" t="s">
        <v>201</v>
      </c>
      <c r="G28" s="784"/>
      <c r="H28" s="784"/>
      <c r="I28" s="785"/>
      <c r="J28" s="824">
        <v>1</v>
      </c>
      <c r="K28" s="825"/>
      <c r="L28" s="795" t="s">
        <v>37</v>
      </c>
      <c r="M28" s="795"/>
      <c r="N28" s="789">
        <v>2350</v>
      </c>
      <c r="O28" s="789"/>
      <c r="P28" s="786">
        <f t="shared" si="0"/>
        <v>2350</v>
      </c>
      <c r="Q28" s="786"/>
      <c r="R28" s="2"/>
      <c r="S28" s="813"/>
      <c r="T28" s="814"/>
      <c r="U28" s="815"/>
      <c r="V28" s="812"/>
      <c r="W28" s="812"/>
      <c r="X28" s="812"/>
      <c r="Y28" s="812"/>
    </row>
    <row r="29" spans="1:25" ht="31.5" customHeight="1">
      <c r="A29" s="790" t="s">
        <v>202</v>
      </c>
      <c r="B29" s="791"/>
      <c r="C29" s="791"/>
      <c r="D29" s="791"/>
      <c r="E29" s="792"/>
      <c r="F29" s="783" t="s">
        <v>203</v>
      </c>
      <c r="G29" s="784"/>
      <c r="H29" s="784"/>
      <c r="I29" s="785"/>
      <c r="J29" s="824">
        <v>1</v>
      </c>
      <c r="K29" s="825"/>
      <c r="L29" s="795" t="s">
        <v>77</v>
      </c>
      <c r="M29" s="795"/>
      <c r="N29" s="789">
        <v>2300</v>
      </c>
      <c r="O29" s="789"/>
      <c r="P29" s="786">
        <f t="shared" si="0"/>
        <v>2300</v>
      </c>
      <c r="Q29" s="786"/>
      <c r="R29" s="2"/>
      <c r="S29" s="813"/>
      <c r="T29" s="814"/>
      <c r="U29" s="815"/>
      <c r="V29" s="812"/>
      <c r="W29" s="812"/>
      <c r="X29" s="812"/>
      <c r="Y29" s="812"/>
    </row>
    <row r="30" spans="1:25" ht="31.5" customHeight="1">
      <c r="A30" s="790" t="s">
        <v>204</v>
      </c>
      <c r="B30" s="791"/>
      <c r="C30" s="791"/>
      <c r="D30" s="791"/>
      <c r="E30" s="792"/>
      <c r="F30" s="783" t="s">
        <v>205</v>
      </c>
      <c r="G30" s="784"/>
      <c r="H30" s="784"/>
      <c r="I30" s="785"/>
      <c r="J30" s="824">
        <v>1</v>
      </c>
      <c r="K30" s="825"/>
      <c r="L30" s="795" t="s">
        <v>37</v>
      </c>
      <c r="M30" s="795"/>
      <c r="N30" s="789">
        <v>2800</v>
      </c>
      <c r="O30" s="789"/>
      <c r="P30" s="786">
        <f t="shared" si="0"/>
        <v>2800</v>
      </c>
      <c r="Q30" s="786"/>
      <c r="R30" s="2"/>
      <c r="S30" s="813"/>
      <c r="T30" s="814"/>
      <c r="U30" s="815"/>
      <c r="V30" s="812"/>
      <c r="W30" s="812"/>
      <c r="X30" s="812"/>
      <c r="Y30" s="812"/>
    </row>
    <row r="31" spans="1:25" ht="31.5" customHeight="1">
      <c r="A31" s="790" t="s">
        <v>206</v>
      </c>
      <c r="B31" s="791"/>
      <c r="C31" s="791"/>
      <c r="D31" s="791"/>
      <c r="E31" s="792"/>
      <c r="F31" s="783" t="s">
        <v>207</v>
      </c>
      <c r="G31" s="784"/>
      <c r="H31" s="784"/>
      <c r="I31" s="785"/>
      <c r="J31" s="824">
        <v>1</v>
      </c>
      <c r="K31" s="825"/>
      <c r="L31" s="795" t="s">
        <v>37</v>
      </c>
      <c r="M31" s="795"/>
      <c r="N31" s="789">
        <v>1500</v>
      </c>
      <c r="O31" s="789"/>
      <c r="P31" s="786">
        <f t="shared" si="0"/>
        <v>1500</v>
      </c>
      <c r="Q31" s="786"/>
      <c r="R31" s="2"/>
      <c r="S31" s="813"/>
      <c r="T31" s="814"/>
      <c r="U31" s="815"/>
      <c r="V31" s="819"/>
      <c r="W31" s="820"/>
      <c r="X31" s="820"/>
      <c r="Y31" s="821"/>
    </row>
    <row r="32" spans="1:25" ht="31.5" customHeight="1">
      <c r="A32" s="790" t="s">
        <v>208</v>
      </c>
      <c r="B32" s="791"/>
      <c r="C32" s="791"/>
      <c r="D32" s="791"/>
      <c r="E32" s="792"/>
      <c r="F32" s="783" t="s">
        <v>209</v>
      </c>
      <c r="G32" s="784"/>
      <c r="H32" s="784"/>
      <c r="I32" s="785"/>
      <c r="J32" s="824">
        <v>1</v>
      </c>
      <c r="K32" s="825"/>
      <c r="L32" s="795" t="s">
        <v>40</v>
      </c>
      <c r="M32" s="795"/>
      <c r="N32" s="789">
        <v>700</v>
      </c>
      <c r="O32" s="789"/>
      <c r="P32" s="786">
        <f t="shared" si="0"/>
        <v>700</v>
      </c>
      <c r="Q32" s="786"/>
      <c r="R32" s="2"/>
      <c r="S32" s="813"/>
      <c r="T32" s="814"/>
      <c r="U32" s="815"/>
      <c r="V32" s="819"/>
      <c r="W32" s="820"/>
      <c r="X32" s="820"/>
      <c r="Y32" s="821"/>
    </row>
    <row r="33" spans="1:26" ht="23.25" customHeight="1">
      <c r="A33" s="826" t="s">
        <v>34</v>
      </c>
      <c r="B33" s="827"/>
      <c r="C33" s="827"/>
      <c r="D33" s="827"/>
      <c r="E33" s="828"/>
      <c r="F33" s="829"/>
      <c r="G33" s="830"/>
      <c r="H33" s="830"/>
      <c r="I33" s="831"/>
      <c r="J33" s="793"/>
      <c r="K33" s="794"/>
      <c r="L33" s="822"/>
      <c r="M33" s="823"/>
      <c r="N33" s="838">
        <f>IF(ISBLANK(N26),"",ROUND(SUM(P26:Q32),0))</f>
        <v>22800</v>
      </c>
      <c r="O33" s="839"/>
      <c r="P33" s="839"/>
      <c r="Q33" s="840"/>
      <c r="R33" s="10"/>
      <c r="S33" s="816"/>
      <c r="T33" s="817"/>
      <c r="U33" s="818"/>
      <c r="V33" s="816"/>
      <c r="W33" s="817"/>
      <c r="X33" s="817"/>
      <c r="Y33" s="818"/>
      <c r="Z33" s="11"/>
    </row>
    <row r="34" spans="1:25" ht="12" customHeight="1">
      <c r="A34" s="676"/>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row>
    <row r="35" spans="1:25" ht="18" customHeight="1">
      <c r="A35" s="552" t="s">
        <v>50</v>
      </c>
      <c r="B35" s="553"/>
      <c r="C35" s="553"/>
      <c r="D35" s="553"/>
      <c r="E35" s="553"/>
      <c r="F35" s="554"/>
      <c r="G35" s="552" t="s">
        <v>11</v>
      </c>
      <c r="H35" s="553"/>
      <c r="I35" s="553"/>
      <c r="J35" s="553"/>
      <c r="K35" s="553"/>
      <c r="L35" s="553"/>
      <c r="M35" s="553"/>
      <c r="N35" s="553"/>
      <c r="O35" s="554"/>
      <c r="P35" s="552" t="s">
        <v>7</v>
      </c>
      <c r="Q35" s="553"/>
      <c r="R35" s="553"/>
      <c r="S35" s="553"/>
      <c r="T35" s="554"/>
      <c r="U35" s="552" t="s">
        <v>8</v>
      </c>
      <c r="V35" s="553"/>
      <c r="W35" s="553"/>
      <c r="X35" s="553"/>
      <c r="Y35" s="554"/>
    </row>
    <row r="36" spans="1:25" ht="43.5" customHeight="1">
      <c r="A36" s="723" t="s">
        <v>49</v>
      </c>
      <c r="B36" s="724"/>
      <c r="C36" s="724"/>
      <c r="D36" s="724"/>
      <c r="E36" s="724"/>
      <c r="F36" s="725"/>
      <c r="G36" s="723" t="s">
        <v>49</v>
      </c>
      <c r="H36" s="724"/>
      <c r="I36" s="724"/>
      <c r="J36" s="724"/>
      <c r="K36" s="724"/>
      <c r="L36" s="724"/>
      <c r="M36" s="724"/>
      <c r="N36" s="724"/>
      <c r="O36" s="725"/>
      <c r="P36" s="723" t="s">
        <v>49</v>
      </c>
      <c r="Q36" s="724"/>
      <c r="R36" s="724"/>
      <c r="S36" s="724"/>
      <c r="T36" s="725"/>
      <c r="U36" s="806"/>
      <c r="V36" s="807"/>
      <c r="W36" s="807"/>
      <c r="X36" s="807"/>
      <c r="Y36" s="808"/>
    </row>
    <row r="37" spans="1:25" ht="43.5" customHeight="1">
      <c r="A37" s="800" t="s">
        <v>48</v>
      </c>
      <c r="B37" s="801"/>
      <c r="C37" s="801"/>
      <c r="D37" s="801"/>
      <c r="E37" s="801"/>
      <c r="F37" s="802"/>
      <c r="G37" s="803" t="s">
        <v>48</v>
      </c>
      <c r="H37" s="804"/>
      <c r="I37" s="804"/>
      <c r="J37" s="804"/>
      <c r="K37" s="804"/>
      <c r="L37" s="804"/>
      <c r="M37" s="804"/>
      <c r="N37" s="804"/>
      <c r="O37" s="805"/>
      <c r="P37" s="803" t="s">
        <v>48</v>
      </c>
      <c r="Q37" s="804"/>
      <c r="R37" s="804"/>
      <c r="S37" s="804"/>
      <c r="T37" s="805"/>
      <c r="U37" s="809"/>
      <c r="V37" s="810"/>
      <c r="W37" s="810"/>
      <c r="X37" s="810"/>
      <c r="Y37" s="811"/>
    </row>
    <row r="38" spans="1:25" ht="16.5">
      <c r="A38" s="373"/>
      <c r="B38" s="373"/>
      <c r="C38" s="373"/>
      <c r="D38" s="373"/>
      <c r="E38" s="373"/>
      <c r="F38" s="373"/>
      <c r="G38" s="373"/>
      <c r="H38" s="373"/>
      <c r="I38" s="373"/>
      <c r="J38" s="373"/>
      <c r="K38" s="373"/>
      <c r="L38" s="374"/>
      <c r="M38" s="374"/>
      <c r="N38" s="374"/>
      <c r="O38" s="374"/>
      <c r="P38" s="374"/>
      <c r="Q38" s="374"/>
      <c r="R38" s="374"/>
      <c r="S38" s="374"/>
      <c r="T38" s="374"/>
      <c r="U38" s="374"/>
      <c r="V38" s="374"/>
      <c r="W38" s="374"/>
      <c r="X38" s="374"/>
      <c r="Y38" s="374"/>
    </row>
    <row r="40" ht="15.75" customHeight="1"/>
    <row r="43" spans="1:10" ht="16.5" hidden="1">
      <c r="A43" s="246">
        <f>IF(ISBLANK(N26),"",ROUND(SUM(P26:Q32),0))</f>
        <v>22800</v>
      </c>
      <c r="B43" s="156"/>
      <c r="C43" s="248"/>
      <c r="D43" s="156"/>
      <c r="E43" s="249" t="s">
        <v>186</v>
      </c>
      <c r="F43" s="249"/>
      <c r="G43" s="249"/>
      <c r="H43" s="249"/>
      <c r="I43" s="249"/>
      <c r="J43" s="249"/>
    </row>
    <row r="44" spans="1:12" ht="16.5" hidden="1">
      <c r="A44" s="247"/>
      <c r="B44" s="156"/>
      <c r="C44" s="248" t="s">
        <v>184</v>
      </c>
      <c r="D44" s="156"/>
      <c r="E44" s="251" t="str">
        <f ca="1">TEXT(TODAY(),"[$-404]e 年 mm 月   日")</f>
        <v>105 年 01 月   日</v>
      </c>
      <c r="F44" s="250"/>
      <c r="G44" s="250"/>
      <c r="H44" s="250"/>
      <c r="I44" s="250"/>
      <c r="J44" s="250"/>
      <c r="L44" s="1" t="str">
        <f ca="1">TEXT(TODAY(),"[$-404]e年mm月dd")</f>
        <v>105年01月05</v>
      </c>
    </row>
    <row r="45" spans="1:15" ht="16.5" hidden="1">
      <c r="A45" s="3" t="s">
        <v>37</v>
      </c>
      <c r="E45" s="255" t="str">
        <f ca="1">TEXT(TODAY(),"[$-404]e 年 mm 月 dd 日")</f>
        <v>105 年 01 月 05 日</v>
      </c>
      <c r="L45" s="258" t="str">
        <f>LEFT(L44,3)</f>
        <v>105</v>
      </c>
      <c r="M45" s="254"/>
      <c r="N45" s="253"/>
      <c r="O45" s="252"/>
    </row>
    <row r="46" spans="1:14" ht="16.5" hidden="1">
      <c r="A46" s="3" t="s">
        <v>38</v>
      </c>
      <c r="L46" s="257"/>
      <c r="M46" s="256"/>
      <c r="N46" s="256"/>
    </row>
    <row r="47" ht="16.5" hidden="1">
      <c r="A47" s="3" t="s">
        <v>39</v>
      </c>
    </row>
    <row r="48" ht="16.5" hidden="1">
      <c r="A48" s="3" t="s">
        <v>40</v>
      </c>
    </row>
    <row r="49" ht="16.5" hidden="1">
      <c r="A49" s="3" t="s">
        <v>41</v>
      </c>
    </row>
    <row r="50" ht="16.5" hidden="1">
      <c r="A50" s="3" t="s">
        <v>42</v>
      </c>
    </row>
    <row r="51" ht="16.5" hidden="1">
      <c r="A51" s="3" t="s">
        <v>43</v>
      </c>
    </row>
    <row r="52" ht="16.5" hidden="1">
      <c r="A52" s="3" t="s">
        <v>44</v>
      </c>
    </row>
    <row r="53" ht="16.5" hidden="1">
      <c r="A53" s="3" t="s">
        <v>45</v>
      </c>
    </row>
    <row r="54" ht="16.5" hidden="1">
      <c r="A54" s="3" t="s">
        <v>46</v>
      </c>
    </row>
    <row r="55" ht="16.5">
      <c r="A55" s="3"/>
    </row>
    <row r="56" ht="16.5">
      <c r="A56" s="3"/>
    </row>
    <row r="57" ht="16.5">
      <c r="A57" s="3"/>
    </row>
    <row r="58" ht="16.5">
      <c r="A58" s="3"/>
    </row>
    <row r="59" ht="16.5">
      <c r="A59" s="3"/>
    </row>
    <row r="60" ht="16.5">
      <c r="A60" s="3"/>
    </row>
    <row r="61" ht="16.5">
      <c r="A61" s="3"/>
    </row>
    <row r="62" ht="16.5">
      <c r="A62" s="3"/>
    </row>
    <row r="63" ht="16.5">
      <c r="A63" s="3"/>
    </row>
    <row r="64" ht="16.5">
      <c r="A64" s="3"/>
    </row>
    <row r="65" ht="16.5">
      <c r="A65" s="3"/>
    </row>
    <row r="66" ht="16.5">
      <c r="A66" s="3"/>
    </row>
  </sheetData>
  <sheetProtection formatCells="0" selectLockedCells="1"/>
  <mergeCells count="142">
    <mergeCell ref="N9:Y9"/>
    <mergeCell ref="D9:D10"/>
    <mergeCell ref="E12:E14"/>
    <mergeCell ref="F12:F14"/>
    <mergeCell ref="G12:G14"/>
    <mergeCell ref="H12:H14"/>
    <mergeCell ref="I12:I14"/>
    <mergeCell ref="W22:Y22"/>
    <mergeCell ref="E15:L15"/>
    <mergeCell ref="A24:E25"/>
    <mergeCell ref="P26:Q26"/>
    <mergeCell ref="F24:I25"/>
    <mergeCell ref="L27:M27"/>
    <mergeCell ref="V24:Y25"/>
    <mergeCell ref="R24:R25"/>
    <mergeCell ref="S24:U25"/>
    <mergeCell ref="N25:O25"/>
    <mergeCell ref="N28:O28"/>
    <mergeCell ref="A3:D3"/>
    <mergeCell ref="W3:Y3"/>
    <mergeCell ref="U3:V3"/>
    <mergeCell ref="E3:H3"/>
    <mergeCell ref="A4:I4"/>
    <mergeCell ref="A26:E26"/>
    <mergeCell ref="S26:U26"/>
    <mergeCell ref="V26:Y26"/>
    <mergeCell ref="A21:Y21"/>
    <mergeCell ref="P29:Q29"/>
    <mergeCell ref="S29:U29"/>
    <mergeCell ref="V27:Y27"/>
    <mergeCell ref="P27:Q27"/>
    <mergeCell ref="V28:Y28"/>
    <mergeCell ref="V29:Y29"/>
    <mergeCell ref="S27:U27"/>
    <mergeCell ref="S28:U28"/>
    <mergeCell ref="P28:Q28"/>
    <mergeCell ref="N34:R34"/>
    <mergeCell ref="N33:Q33"/>
    <mergeCell ref="J24:K25"/>
    <mergeCell ref="P25:Q25"/>
    <mergeCell ref="L24:M25"/>
    <mergeCell ref="N26:O26"/>
    <mergeCell ref="N24:Q24"/>
    <mergeCell ref="J31:K31"/>
    <mergeCell ref="N29:O29"/>
    <mergeCell ref="L28:M28"/>
    <mergeCell ref="L31:M31"/>
    <mergeCell ref="A27:E27"/>
    <mergeCell ref="J26:K26"/>
    <mergeCell ref="A28:E28"/>
    <mergeCell ref="J27:K27"/>
    <mergeCell ref="F28:I28"/>
    <mergeCell ref="F27:I27"/>
    <mergeCell ref="F26:I26"/>
    <mergeCell ref="J28:K28"/>
    <mergeCell ref="J30:K30"/>
    <mergeCell ref="F30:I30"/>
    <mergeCell ref="A29:E29"/>
    <mergeCell ref="A30:E30"/>
    <mergeCell ref="L29:M29"/>
    <mergeCell ref="L30:M30"/>
    <mergeCell ref="J29:K29"/>
    <mergeCell ref="F29:I29"/>
    <mergeCell ref="A34:D34"/>
    <mergeCell ref="E34:H34"/>
    <mergeCell ref="P32:Q32"/>
    <mergeCell ref="N32:O32"/>
    <mergeCell ref="I34:M34"/>
    <mergeCell ref="L33:M33"/>
    <mergeCell ref="J32:K32"/>
    <mergeCell ref="A33:E33"/>
    <mergeCell ref="F33:I33"/>
    <mergeCell ref="L32:M32"/>
    <mergeCell ref="S34:Y34"/>
    <mergeCell ref="V30:Y30"/>
    <mergeCell ref="S30:U30"/>
    <mergeCell ref="S31:U31"/>
    <mergeCell ref="V33:Y33"/>
    <mergeCell ref="S32:U32"/>
    <mergeCell ref="V31:Y31"/>
    <mergeCell ref="S33:U33"/>
    <mergeCell ref="V32:Y32"/>
    <mergeCell ref="A38:Y38"/>
    <mergeCell ref="U35:Y35"/>
    <mergeCell ref="A36:F36"/>
    <mergeCell ref="A37:F37"/>
    <mergeCell ref="G36:O36"/>
    <mergeCell ref="G37:O37"/>
    <mergeCell ref="P36:T36"/>
    <mergeCell ref="P37:T37"/>
    <mergeCell ref="A35:F35"/>
    <mergeCell ref="U36:Y37"/>
    <mergeCell ref="A1:Y1"/>
    <mergeCell ref="A2:Y2"/>
    <mergeCell ref="R10:Y11"/>
    <mergeCell ref="R14:Y14"/>
    <mergeCell ref="N10:Q11"/>
    <mergeCell ref="A9:A10"/>
    <mergeCell ref="B9:C10"/>
    <mergeCell ref="J4:P4"/>
    <mergeCell ref="E5:I5"/>
    <mergeCell ref="K9:M9"/>
    <mergeCell ref="G35:O35"/>
    <mergeCell ref="J33:K33"/>
    <mergeCell ref="P35:T35"/>
    <mergeCell ref="E16:L16"/>
    <mergeCell ref="M16:Q16"/>
    <mergeCell ref="N27:O27"/>
    <mergeCell ref="L26:M26"/>
    <mergeCell ref="A22:V22"/>
    <mergeCell ref="V17:Y17"/>
    <mergeCell ref="M17:Q17"/>
    <mergeCell ref="F32:I32"/>
    <mergeCell ref="P31:Q31"/>
    <mergeCell ref="E10:K10"/>
    <mergeCell ref="L10:M10"/>
    <mergeCell ref="N31:O31"/>
    <mergeCell ref="N30:O30"/>
    <mergeCell ref="P30:Q30"/>
    <mergeCell ref="A31:E31"/>
    <mergeCell ref="F31:I31"/>
    <mergeCell ref="A32:E32"/>
    <mergeCell ref="Z19:Z20"/>
    <mergeCell ref="R12:Y12"/>
    <mergeCell ref="R13:Y13"/>
    <mergeCell ref="J12:J14"/>
    <mergeCell ref="K12:K14"/>
    <mergeCell ref="L12:L14"/>
    <mergeCell ref="M12:M14"/>
    <mergeCell ref="R15:U15"/>
    <mergeCell ref="N12:Q14"/>
    <mergeCell ref="R16:U16"/>
    <mergeCell ref="AA17:AA20"/>
    <mergeCell ref="V15:Y15"/>
    <mergeCell ref="M15:Q15"/>
    <mergeCell ref="E17:L17"/>
    <mergeCell ref="A19:Y20"/>
    <mergeCell ref="A15:D15"/>
    <mergeCell ref="R17:U17"/>
    <mergeCell ref="A16:D16"/>
    <mergeCell ref="V16:Y16"/>
    <mergeCell ref="A17:D17"/>
  </mergeCells>
  <conditionalFormatting sqref="L10:M10">
    <cfRule type="cellIs" priority="1" dxfId="1" operator="equal" stopIfTrue="1">
      <formula>"*"</formula>
    </cfRule>
  </conditionalFormatting>
  <conditionalFormatting sqref="E12:M14">
    <cfRule type="expression" priority="2" dxfId="0" stopIfTrue="1">
      <formula>IF($L$10="*","")</formula>
    </cfRule>
  </conditionalFormatting>
  <dataValidations count="4">
    <dataValidation type="list" allowBlank="1" showInputMessage="1" sqref="L26:M32">
      <formula1>$A$45:$A$54</formula1>
    </dataValidation>
    <dataValidation type="list" allowBlank="1" sqref="R12:Y14">
      <formula1>$V$26:$V$32</formula1>
    </dataValidation>
    <dataValidation type="list" allowBlank="1" showInputMessage="1" showErrorMessage="1" sqref="L10:M10">
      <formula1>$C$43:$C$44</formula1>
    </dataValidation>
    <dataValidation type="list" allowBlank="1" showInputMessage="1" showErrorMessage="1" sqref="W22:Y22">
      <formula1>$E$43:$E$45</formula1>
    </dataValidation>
  </dataValidations>
  <printOptions horizontalCentered="1"/>
  <pageMargins left="0.2362204724409449" right="0.2362204724409449" top="0.6299212598425197" bottom="0.5118110236220472" header="0.35433070866141736" footer="0.31496062992125984"/>
  <pageSetup blackAndWhite="1" horizontalDpi="600" verticalDpi="600" orientation="portrait" paperSize="9" r:id="rId4"/>
  <headerFooter alignWithMargins="0">
    <oddFooter>&amp;L&amp;5&amp;D  &amp;T</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tabColor indexed="41"/>
  </sheetPr>
  <dimension ref="A1:AA66"/>
  <sheetViews>
    <sheetView showGridLines="0" zoomScaleSheetLayoutView="115" zoomScalePageLayoutView="0" workbookViewId="0" topLeftCell="A18">
      <selection activeCell="F29" sqref="F29:I29"/>
    </sheetView>
  </sheetViews>
  <sheetFormatPr defaultColWidth="9.00390625" defaultRowHeight="16.5"/>
  <cols>
    <col min="1" max="1" width="4.625" style="1" customWidth="1"/>
    <col min="2" max="2" width="1.625" style="1" customWidth="1"/>
    <col min="3" max="3" width="7.625" style="1" customWidth="1"/>
    <col min="4" max="4" width="3.625" style="1" customWidth="1"/>
    <col min="5" max="12" width="2.25390625" style="1" customWidth="1"/>
    <col min="13" max="13" width="2.375" style="1" customWidth="1"/>
    <col min="14" max="17" width="4.125" style="1" customWidth="1"/>
    <col min="18" max="18" width="5.75390625" style="1" customWidth="1"/>
    <col min="19" max="19" width="5.125" style="1" customWidth="1"/>
    <col min="20" max="20" width="2.625" style="1" customWidth="1"/>
    <col min="21" max="22" width="6.125" style="1" customWidth="1"/>
    <col min="23" max="24" width="4.125" style="1" customWidth="1"/>
    <col min="25" max="25" width="3.75390625" style="1" customWidth="1"/>
    <col min="26" max="26" width="1.25" style="1" customWidth="1"/>
    <col min="27" max="27" width="13.75390625" style="1" customWidth="1"/>
    <col min="28" max="16384" width="9.00390625" style="1" customWidth="1"/>
  </cols>
  <sheetData>
    <row r="1" spans="1:25" ht="19.5">
      <c r="A1" s="388" t="s">
        <v>0</v>
      </c>
      <c r="B1" s="389"/>
      <c r="C1" s="389"/>
      <c r="D1" s="389"/>
      <c r="E1" s="389"/>
      <c r="F1" s="389"/>
      <c r="G1" s="389"/>
      <c r="H1" s="389"/>
      <c r="I1" s="389"/>
      <c r="J1" s="389"/>
      <c r="K1" s="389"/>
      <c r="L1" s="389"/>
      <c r="M1" s="389"/>
      <c r="N1" s="389"/>
      <c r="O1" s="389"/>
      <c r="P1" s="389"/>
      <c r="Q1" s="389"/>
      <c r="R1" s="389"/>
      <c r="S1" s="389"/>
      <c r="T1" s="389"/>
      <c r="U1" s="389"/>
      <c r="V1" s="389"/>
      <c r="W1" s="389"/>
      <c r="X1" s="389"/>
      <c r="Y1" s="389"/>
    </row>
    <row r="2" spans="1:25" ht="30">
      <c r="A2" s="361" t="s">
        <v>14</v>
      </c>
      <c r="B2" s="389"/>
      <c r="C2" s="389"/>
      <c r="D2" s="389"/>
      <c r="E2" s="389"/>
      <c r="F2" s="389"/>
      <c r="G2" s="389"/>
      <c r="H2" s="389"/>
      <c r="I2" s="389"/>
      <c r="J2" s="389"/>
      <c r="K2" s="389"/>
      <c r="L2" s="389"/>
      <c r="M2" s="389"/>
      <c r="N2" s="389"/>
      <c r="O2" s="389"/>
      <c r="P2" s="389"/>
      <c r="Q2" s="389"/>
      <c r="R2" s="389"/>
      <c r="S2" s="389"/>
      <c r="T2" s="389"/>
      <c r="U2" s="389"/>
      <c r="V2" s="389"/>
      <c r="W2" s="389"/>
      <c r="X2" s="389"/>
      <c r="Y2" s="389"/>
    </row>
    <row r="3" spans="1:25" ht="16.5" customHeight="1">
      <c r="A3" s="403" t="s">
        <v>12</v>
      </c>
      <c r="B3" s="403"/>
      <c r="C3" s="403"/>
      <c r="D3" s="403"/>
      <c r="E3" s="551">
        <f ca="1">TODAY()</f>
        <v>42374</v>
      </c>
      <c r="F3" s="551"/>
      <c r="G3" s="551"/>
      <c r="H3" s="551"/>
      <c r="I3" s="4"/>
      <c r="J3" s="4"/>
      <c r="K3" s="4"/>
      <c r="L3" s="4"/>
      <c r="M3" s="4"/>
      <c r="N3" s="4"/>
      <c r="O3" s="4"/>
      <c r="P3" s="4"/>
      <c r="Q3" s="4"/>
      <c r="R3" s="4"/>
      <c r="S3" s="4"/>
      <c r="T3" s="4"/>
      <c r="U3" s="560" t="s">
        <v>15</v>
      </c>
      <c r="V3" s="560"/>
      <c r="W3" s="743"/>
      <c r="X3" s="743"/>
      <c r="Y3" s="743"/>
    </row>
    <row r="4" spans="1:25" ht="19.5">
      <c r="A4" s="319" t="s">
        <v>16</v>
      </c>
      <c r="B4" s="309"/>
      <c r="C4" s="309"/>
      <c r="D4" s="309"/>
      <c r="E4" s="309"/>
      <c r="F4" s="309"/>
      <c r="G4" s="309"/>
      <c r="H4" s="309"/>
      <c r="I4" s="309"/>
      <c r="J4" s="390"/>
      <c r="K4" s="390"/>
      <c r="L4" s="390"/>
      <c r="M4" s="390"/>
      <c r="N4" s="390"/>
      <c r="O4" s="390"/>
      <c r="P4" s="390"/>
      <c r="Q4" s="12"/>
      <c r="R4" s="12"/>
      <c r="S4" s="12"/>
      <c r="T4" s="12"/>
      <c r="U4" s="12"/>
      <c r="V4" s="12"/>
      <c r="W4" s="12"/>
      <c r="X4" s="12"/>
      <c r="Y4" s="13"/>
    </row>
    <row r="5" spans="1:25" s="8" customFormat="1" ht="15" customHeight="1">
      <c r="A5" s="26"/>
      <c r="B5" s="21"/>
      <c r="C5" s="21"/>
      <c r="D5" s="27"/>
      <c r="E5" s="759" t="s">
        <v>17</v>
      </c>
      <c r="F5" s="760"/>
      <c r="G5" s="760"/>
      <c r="H5" s="760"/>
      <c r="I5" s="760"/>
      <c r="K5" s="14" t="s">
        <v>52</v>
      </c>
      <c r="L5" s="14"/>
      <c r="M5" s="14"/>
      <c r="N5" s="14"/>
      <c r="O5" s="14"/>
      <c r="P5" s="14"/>
      <c r="Q5" s="14"/>
      <c r="R5" s="14"/>
      <c r="S5" s="14"/>
      <c r="T5" s="14"/>
      <c r="U5" s="14"/>
      <c r="V5" s="14"/>
      <c r="W5" s="14"/>
      <c r="X5" s="14"/>
      <c r="Y5" s="15"/>
    </row>
    <row r="6" spans="1:25" s="8" customFormat="1" ht="15" customHeight="1">
      <c r="A6" s="24"/>
      <c r="B6" s="22"/>
      <c r="C6" s="22"/>
      <c r="D6" s="25"/>
      <c r="E6" s="35"/>
      <c r="F6" s="16"/>
      <c r="G6" s="16"/>
      <c r="H6" s="16"/>
      <c r="I6" s="16"/>
      <c r="J6" s="16"/>
      <c r="K6" s="16"/>
      <c r="L6" s="16" t="s">
        <v>53</v>
      </c>
      <c r="M6" s="16"/>
      <c r="N6" s="16"/>
      <c r="O6" s="16"/>
      <c r="P6" s="16" t="s">
        <v>55</v>
      </c>
      <c r="R6" s="16"/>
      <c r="S6" s="16"/>
      <c r="T6" s="16" t="s">
        <v>56</v>
      </c>
      <c r="V6" s="16"/>
      <c r="W6" s="16"/>
      <c r="Y6" s="17"/>
    </row>
    <row r="7" spans="1:25" s="8" customFormat="1" ht="15" customHeight="1">
      <c r="A7" s="24"/>
      <c r="B7" s="22"/>
      <c r="C7" s="22"/>
      <c r="D7" s="25"/>
      <c r="E7" s="35"/>
      <c r="F7" s="16"/>
      <c r="G7" s="16"/>
      <c r="H7" s="16"/>
      <c r="I7" s="16"/>
      <c r="J7" s="16"/>
      <c r="K7" s="16"/>
      <c r="L7" s="16" t="s">
        <v>54</v>
      </c>
      <c r="M7" s="16"/>
      <c r="N7" s="16"/>
      <c r="O7" s="16"/>
      <c r="P7" s="16"/>
      <c r="Q7" s="16"/>
      <c r="R7" s="16"/>
      <c r="S7" s="16"/>
      <c r="T7" s="16"/>
      <c r="U7" s="16"/>
      <c r="V7" s="16"/>
      <c r="X7" s="16" t="s">
        <v>59</v>
      </c>
      <c r="Y7" s="37"/>
    </row>
    <row r="8" spans="1:25" s="8" customFormat="1" ht="15" customHeight="1">
      <c r="A8" s="24"/>
      <c r="B8" s="22"/>
      <c r="C8" s="22"/>
      <c r="D8" s="25"/>
      <c r="E8" s="35"/>
      <c r="F8" s="16"/>
      <c r="G8" s="16"/>
      <c r="H8" s="16"/>
      <c r="I8" s="16"/>
      <c r="K8" s="16" t="s">
        <v>57</v>
      </c>
      <c r="L8" s="16"/>
      <c r="M8" s="16"/>
      <c r="N8" s="16"/>
      <c r="O8" s="16"/>
      <c r="P8" s="16"/>
      <c r="Q8" s="16"/>
      <c r="R8" s="16"/>
      <c r="S8" s="16"/>
      <c r="T8" s="16"/>
      <c r="U8" s="16"/>
      <c r="V8" s="16"/>
      <c r="W8" s="16"/>
      <c r="X8" s="16"/>
      <c r="Y8" s="17"/>
    </row>
    <row r="9" spans="1:25" s="8" customFormat="1" ht="15" customHeight="1">
      <c r="A9" s="544" t="s">
        <v>36</v>
      </c>
      <c r="B9" s="545"/>
      <c r="C9" s="545"/>
      <c r="D9" s="546" t="s">
        <v>47</v>
      </c>
      <c r="E9" s="36"/>
      <c r="F9" s="18"/>
      <c r="G9" s="18"/>
      <c r="H9" s="18"/>
      <c r="I9" s="18"/>
      <c r="K9" s="729" t="s">
        <v>58</v>
      </c>
      <c r="L9" s="729"/>
      <c r="M9" s="729"/>
      <c r="N9" s="751"/>
      <c r="O9" s="751"/>
      <c r="P9" s="751"/>
      <c r="Q9" s="751"/>
      <c r="R9" s="751"/>
      <c r="S9" s="751"/>
      <c r="T9" s="751"/>
      <c r="U9" s="751"/>
      <c r="V9" s="751"/>
      <c r="W9" s="751"/>
      <c r="X9" s="751"/>
      <c r="Y9" s="752"/>
    </row>
    <row r="10" spans="1:25" ht="33">
      <c r="A10" s="544"/>
      <c r="B10" s="545"/>
      <c r="C10" s="545"/>
      <c r="D10" s="546"/>
      <c r="E10" s="369" t="s">
        <v>185</v>
      </c>
      <c r="F10" s="370"/>
      <c r="G10" s="370"/>
      <c r="H10" s="370"/>
      <c r="I10" s="370"/>
      <c r="J10" s="370"/>
      <c r="K10" s="370"/>
      <c r="L10" s="787"/>
      <c r="M10" s="788"/>
      <c r="N10" s="540" t="s">
        <v>18</v>
      </c>
      <c r="O10" s="540"/>
      <c r="P10" s="540"/>
      <c r="Q10" s="540"/>
      <c r="R10" s="796" t="s">
        <v>217</v>
      </c>
      <c r="S10" s="796"/>
      <c r="T10" s="796"/>
      <c r="U10" s="796"/>
      <c r="V10" s="796"/>
      <c r="W10" s="796"/>
      <c r="X10" s="796"/>
      <c r="Y10" s="796"/>
    </row>
    <row r="11" spans="1:25" ht="16.5" customHeight="1">
      <c r="A11" s="24"/>
      <c r="B11" s="22"/>
      <c r="C11" s="22"/>
      <c r="D11" s="25"/>
      <c r="E11" s="38" t="s">
        <v>2</v>
      </c>
      <c r="F11" s="38" t="s">
        <v>3</v>
      </c>
      <c r="G11" s="38" t="s">
        <v>4</v>
      </c>
      <c r="H11" s="38" t="s">
        <v>1</v>
      </c>
      <c r="I11" s="38" t="s">
        <v>5</v>
      </c>
      <c r="J11" s="38" t="s">
        <v>3</v>
      </c>
      <c r="K11" s="38" t="s">
        <v>4</v>
      </c>
      <c r="L11" s="38" t="s">
        <v>1</v>
      </c>
      <c r="M11" s="39" t="s">
        <v>6</v>
      </c>
      <c r="N11" s="540"/>
      <c r="O11" s="540"/>
      <c r="P11" s="540"/>
      <c r="Q11" s="540"/>
      <c r="R11" s="796"/>
      <c r="S11" s="796"/>
      <c r="T11" s="796"/>
      <c r="U11" s="796"/>
      <c r="V11" s="796"/>
      <c r="W11" s="796"/>
      <c r="X11" s="796"/>
      <c r="Y11" s="796"/>
    </row>
    <row r="12" spans="1:25" ht="13.5" customHeight="1">
      <c r="A12" s="24"/>
      <c r="B12" s="22"/>
      <c r="C12" s="22"/>
      <c r="D12" s="25"/>
      <c r="E12" s="844">
        <f>IF(L10="*","",IF(AND(N33&lt;100000000,N33&gt;9999999),"$",IF(N33&lt;10000000,"",MID(RIGHT(N33,8),1,1))))</f>
      </c>
      <c r="F12" s="772">
        <f>IF(L10="*","",IF(AND(N33&lt;10000000,N33&gt;999999),"$",IF(N33&lt;1000000,"",MID(RIGHT(N33,8),1,1))))</f>
      </c>
      <c r="G12" s="772">
        <f>IF(L10="*","",IF(AND(N33&lt;1000000,N33&gt;99999),"$",IF(N33&lt;100000,"",MID(RIGHT(N33,7),1,1))))</f>
      </c>
      <c r="H12" s="772" t="str">
        <f>IF(L10="*","",IF(AND(N33&lt;100000,N33&gt;9999),"$",IF(N33&lt;10000,"",MID(RIGHT(N33,6),1,1))))</f>
        <v>$</v>
      </c>
      <c r="I12" s="772" t="str">
        <f>IF(L10="*","",IF(AND(N33&lt;10000,N33&gt;999),"$",IF(N33&lt;1000,"",MID(RIGHT(N33,5),1,1))))</f>
        <v>2</v>
      </c>
      <c r="J12" s="772" t="str">
        <f>IF(L10="*","",IF(AND(N33&lt;1000,N33&gt;99),"$",IF(N33&lt;100,"",MID(RIGHT(N33,4),1,1))))</f>
        <v>6</v>
      </c>
      <c r="K12" s="772" t="str">
        <f>IF(L10="*","",IF(AND(N33&gt;9,N33&lt;99),"$",IF(N33&lt;100,"",MID(RIGHT(N33,3),1,1))))</f>
        <v>6</v>
      </c>
      <c r="L12" s="772" t="str">
        <f>IF(L10="*","",IF(ISBLANK(N33),"",IF(N33&lt;10,"$",MID(RIGHT(N33,2),1,1))))</f>
        <v>0</v>
      </c>
      <c r="M12" s="773" t="str">
        <f>IF(L10="*","",MID(RIGHT(N33,1),1,1))</f>
        <v>0</v>
      </c>
      <c r="N12" s="774" t="s">
        <v>19</v>
      </c>
      <c r="O12" s="775"/>
      <c r="P12" s="775"/>
      <c r="Q12" s="776"/>
      <c r="R12" s="766" t="s">
        <v>216</v>
      </c>
      <c r="S12" s="767"/>
      <c r="T12" s="767"/>
      <c r="U12" s="767"/>
      <c r="V12" s="767"/>
      <c r="W12" s="767"/>
      <c r="X12" s="767"/>
      <c r="Y12" s="768"/>
    </row>
    <row r="13" spans="1:25" ht="13.5" customHeight="1">
      <c r="A13" s="24"/>
      <c r="B13" s="22"/>
      <c r="C13" s="22"/>
      <c r="D13" s="25"/>
      <c r="E13" s="845"/>
      <c r="F13" s="313"/>
      <c r="G13" s="313"/>
      <c r="H13" s="313"/>
      <c r="I13" s="313"/>
      <c r="J13" s="313"/>
      <c r="K13" s="313"/>
      <c r="L13" s="313"/>
      <c r="M13" s="408"/>
      <c r="N13" s="777"/>
      <c r="O13" s="778"/>
      <c r="P13" s="778"/>
      <c r="Q13" s="779"/>
      <c r="R13" s="769"/>
      <c r="S13" s="770"/>
      <c r="T13" s="770"/>
      <c r="U13" s="770"/>
      <c r="V13" s="770"/>
      <c r="W13" s="770"/>
      <c r="X13" s="770"/>
      <c r="Y13" s="771"/>
    </row>
    <row r="14" spans="1:25" ht="13.5" customHeight="1">
      <c r="A14" s="28"/>
      <c r="B14" s="23"/>
      <c r="C14" s="23"/>
      <c r="D14" s="29"/>
      <c r="E14" s="846"/>
      <c r="F14" s="314"/>
      <c r="G14" s="314"/>
      <c r="H14" s="314"/>
      <c r="I14" s="314"/>
      <c r="J14" s="314"/>
      <c r="K14" s="314"/>
      <c r="L14" s="314"/>
      <c r="M14" s="409"/>
      <c r="N14" s="780"/>
      <c r="O14" s="781"/>
      <c r="P14" s="781"/>
      <c r="Q14" s="782"/>
      <c r="R14" s="797"/>
      <c r="S14" s="798"/>
      <c r="T14" s="798"/>
      <c r="U14" s="798"/>
      <c r="V14" s="798"/>
      <c r="W14" s="798"/>
      <c r="X14" s="798"/>
      <c r="Y14" s="799"/>
    </row>
    <row r="15" spans="1:25" s="9" customFormat="1" ht="19.5">
      <c r="A15" s="552" t="s">
        <v>20</v>
      </c>
      <c r="B15" s="553"/>
      <c r="C15" s="553"/>
      <c r="D15" s="553"/>
      <c r="E15" s="552" t="s">
        <v>9</v>
      </c>
      <c r="F15" s="553"/>
      <c r="G15" s="553"/>
      <c r="H15" s="553"/>
      <c r="I15" s="553"/>
      <c r="J15" s="553"/>
      <c r="K15" s="553"/>
      <c r="L15" s="554"/>
      <c r="M15" s="552" t="s">
        <v>21</v>
      </c>
      <c r="N15" s="553"/>
      <c r="O15" s="553"/>
      <c r="P15" s="553"/>
      <c r="Q15" s="554"/>
      <c r="R15" s="552" t="s">
        <v>7</v>
      </c>
      <c r="S15" s="553"/>
      <c r="T15" s="553"/>
      <c r="U15" s="553"/>
      <c r="V15" s="552" t="s">
        <v>8</v>
      </c>
      <c r="W15" s="553"/>
      <c r="X15" s="553"/>
      <c r="Y15" s="554"/>
    </row>
    <row r="16" spans="1:25" s="9" customFormat="1" ht="42" customHeight="1">
      <c r="A16" s="723" t="s">
        <v>49</v>
      </c>
      <c r="B16" s="724"/>
      <c r="C16" s="724"/>
      <c r="D16" s="725"/>
      <c r="E16" s="726"/>
      <c r="F16" s="727"/>
      <c r="G16" s="727"/>
      <c r="H16" s="727"/>
      <c r="I16" s="727"/>
      <c r="J16" s="727"/>
      <c r="K16" s="727"/>
      <c r="L16" s="728"/>
      <c r="M16" s="726"/>
      <c r="N16" s="727"/>
      <c r="O16" s="727"/>
      <c r="P16" s="727"/>
      <c r="Q16" s="728"/>
      <c r="R16" s="723" t="s">
        <v>49</v>
      </c>
      <c r="S16" s="724"/>
      <c r="T16" s="724"/>
      <c r="U16" s="725"/>
      <c r="V16" s="726"/>
      <c r="W16" s="727"/>
      <c r="X16" s="727"/>
      <c r="Y16" s="728"/>
    </row>
    <row r="17" spans="1:27" ht="12.75" customHeight="1">
      <c r="A17" s="707" t="s">
        <v>48</v>
      </c>
      <c r="B17" s="708"/>
      <c r="C17" s="708"/>
      <c r="D17" s="709"/>
      <c r="E17" s="705"/>
      <c r="F17" s="676"/>
      <c r="G17" s="676"/>
      <c r="H17" s="676"/>
      <c r="I17" s="676"/>
      <c r="J17" s="676"/>
      <c r="K17" s="676"/>
      <c r="L17" s="706"/>
      <c r="M17" s="705"/>
      <c r="N17" s="676"/>
      <c r="O17" s="676"/>
      <c r="P17" s="676"/>
      <c r="Q17" s="706"/>
      <c r="R17" s="720" t="s">
        <v>48</v>
      </c>
      <c r="S17" s="721"/>
      <c r="T17" s="721"/>
      <c r="U17" s="722"/>
      <c r="V17" s="705"/>
      <c r="W17" s="676"/>
      <c r="X17" s="676"/>
      <c r="Y17" s="706"/>
      <c r="AA17" s="413"/>
    </row>
    <row r="18" spans="1:27" ht="10.5" customHeight="1" thickBot="1">
      <c r="A18" s="74"/>
      <c r="B18" s="75"/>
      <c r="C18" s="75"/>
      <c r="D18" s="76"/>
      <c r="E18" s="64"/>
      <c r="F18" s="72"/>
      <c r="G18" s="72"/>
      <c r="H18" s="72"/>
      <c r="I18" s="72"/>
      <c r="J18" s="72"/>
      <c r="K18" s="72"/>
      <c r="L18" s="77"/>
      <c r="M18" s="64"/>
      <c r="N18" s="72"/>
      <c r="O18" s="72"/>
      <c r="P18" s="72"/>
      <c r="Q18" s="77"/>
      <c r="R18" s="74"/>
      <c r="S18" s="75"/>
      <c r="T18" s="75"/>
      <c r="U18" s="76"/>
      <c r="V18" s="64"/>
      <c r="W18" s="72"/>
      <c r="X18" s="72"/>
      <c r="Y18" s="77"/>
      <c r="AA18" s="413"/>
    </row>
    <row r="19" spans="1:27" s="78" customFormat="1" ht="13.5" customHeight="1" thickTop="1">
      <c r="A19" s="714" t="s">
        <v>102</v>
      </c>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2"/>
      <c r="Z19" s="407"/>
      <c r="AA19" s="413"/>
    </row>
    <row r="20" spans="1:27" ht="7.5" customHeight="1" thickBot="1">
      <c r="A20" s="763"/>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5"/>
      <c r="Z20" s="407"/>
      <c r="AA20" s="413"/>
    </row>
    <row r="21" spans="1:27" ht="12" customHeight="1" thickTop="1">
      <c r="A21" s="566"/>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AA21" s="8"/>
    </row>
    <row r="22" spans="1:27" ht="24" customHeight="1">
      <c r="A22" s="735" t="s">
        <v>23</v>
      </c>
      <c r="B22" s="735"/>
      <c r="C22" s="735"/>
      <c r="D22" s="735"/>
      <c r="E22" s="735"/>
      <c r="F22" s="735"/>
      <c r="G22" s="735"/>
      <c r="H22" s="735"/>
      <c r="I22" s="735"/>
      <c r="J22" s="735"/>
      <c r="K22" s="735"/>
      <c r="L22" s="735"/>
      <c r="M22" s="735"/>
      <c r="N22" s="735"/>
      <c r="O22" s="735"/>
      <c r="P22" s="735"/>
      <c r="Q22" s="735"/>
      <c r="R22" s="735"/>
      <c r="S22" s="735"/>
      <c r="T22" s="735"/>
      <c r="U22" s="735"/>
      <c r="V22" s="735"/>
      <c r="W22" s="843" t="s">
        <v>187</v>
      </c>
      <c r="X22" s="843"/>
      <c r="Y22" s="843"/>
      <c r="AA22" s="154"/>
    </row>
    <row r="23" spans="1:25" ht="4.5" customHeight="1">
      <c r="A23" s="7"/>
      <c r="B23" s="7"/>
      <c r="C23" s="7"/>
      <c r="D23" s="7"/>
      <c r="E23" s="7"/>
      <c r="F23" s="7"/>
      <c r="G23" s="7"/>
      <c r="H23" s="7"/>
      <c r="I23" s="7"/>
      <c r="J23" s="7"/>
      <c r="K23" s="7"/>
      <c r="L23" s="7"/>
      <c r="M23" s="7"/>
      <c r="N23" s="7"/>
      <c r="O23" s="7"/>
      <c r="P23" s="7"/>
      <c r="Q23" s="7"/>
      <c r="R23" s="7"/>
      <c r="S23" s="7"/>
      <c r="T23" s="7"/>
      <c r="U23" s="7"/>
      <c r="V23" s="7"/>
      <c r="W23" s="7"/>
      <c r="X23" s="7"/>
      <c r="Y23" s="7"/>
    </row>
    <row r="24" spans="1:25" ht="19.5" customHeight="1">
      <c r="A24" s="540" t="s">
        <v>24</v>
      </c>
      <c r="B24" s="540"/>
      <c r="C24" s="540"/>
      <c r="D24" s="540"/>
      <c r="E24" s="540"/>
      <c r="F24" s="559" t="s">
        <v>25</v>
      </c>
      <c r="G24" s="559"/>
      <c r="H24" s="559"/>
      <c r="I24" s="559"/>
      <c r="J24" s="559" t="s">
        <v>26</v>
      </c>
      <c r="K24" s="559"/>
      <c r="L24" s="559" t="s">
        <v>27</v>
      </c>
      <c r="M24" s="559"/>
      <c r="N24" s="559" t="s">
        <v>28</v>
      </c>
      <c r="O24" s="559"/>
      <c r="P24" s="559"/>
      <c r="Q24" s="559"/>
      <c r="R24" s="703" t="s">
        <v>29</v>
      </c>
      <c r="S24" s="703" t="s">
        <v>30</v>
      </c>
      <c r="T24" s="703"/>
      <c r="U24" s="731"/>
      <c r="V24" s="703" t="s">
        <v>31</v>
      </c>
      <c r="W24" s="703"/>
      <c r="X24" s="703"/>
      <c r="Y24" s="703"/>
    </row>
    <row r="25" spans="1:25" ht="21.75" customHeight="1">
      <c r="A25" s="540"/>
      <c r="B25" s="540"/>
      <c r="C25" s="540"/>
      <c r="D25" s="540"/>
      <c r="E25" s="540"/>
      <c r="F25" s="559"/>
      <c r="G25" s="559"/>
      <c r="H25" s="559"/>
      <c r="I25" s="559"/>
      <c r="J25" s="559"/>
      <c r="K25" s="559"/>
      <c r="L25" s="559"/>
      <c r="M25" s="559"/>
      <c r="N25" s="559" t="s">
        <v>32</v>
      </c>
      <c r="O25" s="559"/>
      <c r="P25" s="559" t="s">
        <v>33</v>
      </c>
      <c r="Q25" s="559"/>
      <c r="R25" s="703"/>
      <c r="S25" s="731"/>
      <c r="T25" s="731"/>
      <c r="U25" s="731"/>
      <c r="V25" s="703"/>
      <c r="W25" s="703"/>
      <c r="X25" s="703"/>
      <c r="Y25" s="703"/>
    </row>
    <row r="26" spans="1:25" ht="31.5" customHeight="1">
      <c r="A26" s="832" t="s">
        <v>210</v>
      </c>
      <c r="B26" s="832"/>
      <c r="C26" s="832"/>
      <c r="D26" s="832"/>
      <c r="E26" s="832"/>
      <c r="F26" s="836"/>
      <c r="G26" s="837"/>
      <c r="H26" s="837"/>
      <c r="I26" s="837"/>
      <c r="J26" s="833">
        <v>1</v>
      </c>
      <c r="K26" s="834"/>
      <c r="L26" s="795" t="s">
        <v>211</v>
      </c>
      <c r="M26" s="795"/>
      <c r="N26" s="789">
        <v>22800</v>
      </c>
      <c r="O26" s="789"/>
      <c r="P26" s="786">
        <f aca="true" t="shared" si="0" ref="P26:P32">IF(ISBLANK(A26),"",IF(ISBLANK(N26),"",IF(ISBLANK(J26),"",J26*N26)))</f>
        <v>22800</v>
      </c>
      <c r="Q26" s="786"/>
      <c r="R26" s="2"/>
      <c r="S26" s="841"/>
      <c r="T26" s="841"/>
      <c r="U26" s="841"/>
      <c r="V26" s="842" t="s">
        <v>196</v>
      </c>
      <c r="W26" s="842"/>
      <c r="X26" s="842"/>
      <c r="Y26" s="842"/>
    </row>
    <row r="27" spans="1:25" ht="31.5" customHeight="1">
      <c r="A27" s="832" t="s">
        <v>212</v>
      </c>
      <c r="B27" s="832"/>
      <c r="C27" s="832"/>
      <c r="D27" s="832"/>
      <c r="E27" s="832"/>
      <c r="F27" s="835" t="s">
        <v>213</v>
      </c>
      <c r="G27" s="835"/>
      <c r="H27" s="835"/>
      <c r="I27" s="835"/>
      <c r="J27" s="824">
        <v>1</v>
      </c>
      <c r="K27" s="825"/>
      <c r="L27" s="795" t="s">
        <v>37</v>
      </c>
      <c r="M27" s="795"/>
      <c r="N27" s="789">
        <v>2500</v>
      </c>
      <c r="O27" s="789"/>
      <c r="P27" s="786">
        <f t="shared" si="0"/>
        <v>2500</v>
      </c>
      <c r="Q27" s="786"/>
      <c r="R27" s="2"/>
      <c r="S27" s="813"/>
      <c r="T27" s="814"/>
      <c r="U27" s="815"/>
      <c r="V27" s="812"/>
      <c r="W27" s="812"/>
      <c r="X27" s="812"/>
      <c r="Y27" s="812"/>
    </row>
    <row r="28" spans="1:25" ht="31.5" customHeight="1">
      <c r="A28" s="790" t="s">
        <v>214</v>
      </c>
      <c r="B28" s="791"/>
      <c r="C28" s="791"/>
      <c r="D28" s="791"/>
      <c r="E28" s="792"/>
      <c r="F28" s="783" t="s">
        <v>215</v>
      </c>
      <c r="G28" s="784"/>
      <c r="H28" s="784"/>
      <c r="I28" s="785"/>
      <c r="J28" s="824">
        <v>1</v>
      </c>
      <c r="K28" s="825"/>
      <c r="L28" s="795" t="s">
        <v>37</v>
      </c>
      <c r="M28" s="795"/>
      <c r="N28" s="789">
        <v>1300</v>
      </c>
      <c r="O28" s="789"/>
      <c r="P28" s="786">
        <f t="shared" si="0"/>
        <v>1300</v>
      </c>
      <c r="Q28" s="786"/>
      <c r="R28" s="2"/>
      <c r="S28" s="813"/>
      <c r="T28" s="814"/>
      <c r="U28" s="815"/>
      <c r="V28" s="812"/>
      <c r="W28" s="812"/>
      <c r="X28" s="812"/>
      <c r="Y28" s="812"/>
    </row>
    <row r="29" spans="1:25" ht="31.5" customHeight="1">
      <c r="A29" s="790"/>
      <c r="B29" s="791"/>
      <c r="C29" s="791"/>
      <c r="D29" s="791"/>
      <c r="E29" s="792"/>
      <c r="F29" s="783"/>
      <c r="G29" s="784"/>
      <c r="H29" s="784"/>
      <c r="I29" s="785"/>
      <c r="J29" s="824"/>
      <c r="K29" s="825"/>
      <c r="L29" s="795"/>
      <c r="M29" s="795"/>
      <c r="N29" s="789"/>
      <c r="O29" s="789"/>
      <c r="P29" s="786">
        <f t="shared" si="0"/>
      </c>
      <c r="Q29" s="786"/>
      <c r="R29" s="2"/>
      <c r="S29" s="813"/>
      <c r="T29" s="814"/>
      <c r="U29" s="815"/>
      <c r="V29" s="812"/>
      <c r="W29" s="812"/>
      <c r="X29" s="812"/>
      <c r="Y29" s="812"/>
    </row>
    <row r="30" spans="1:25" ht="31.5" customHeight="1">
      <c r="A30" s="790"/>
      <c r="B30" s="791"/>
      <c r="C30" s="791"/>
      <c r="D30" s="791"/>
      <c r="E30" s="792"/>
      <c r="F30" s="783"/>
      <c r="G30" s="784"/>
      <c r="H30" s="784"/>
      <c r="I30" s="785"/>
      <c r="J30" s="824"/>
      <c r="K30" s="825"/>
      <c r="L30" s="795"/>
      <c r="M30" s="795"/>
      <c r="N30" s="789"/>
      <c r="O30" s="789"/>
      <c r="P30" s="786">
        <f t="shared" si="0"/>
      </c>
      <c r="Q30" s="786"/>
      <c r="R30" s="2"/>
      <c r="S30" s="813"/>
      <c r="T30" s="814"/>
      <c r="U30" s="815"/>
      <c r="V30" s="812"/>
      <c r="W30" s="812"/>
      <c r="X30" s="812"/>
      <c r="Y30" s="812"/>
    </row>
    <row r="31" spans="1:25" ht="31.5" customHeight="1">
      <c r="A31" s="790"/>
      <c r="B31" s="791"/>
      <c r="C31" s="791"/>
      <c r="D31" s="791"/>
      <c r="E31" s="792"/>
      <c r="F31" s="783"/>
      <c r="G31" s="784"/>
      <c r="H31" s="784"/>
      <c r="I31" s="785"/>
      <c r="J31" s="824"/>
      <c r="K31" s="825"/>
      <c r="L31" s="795"/>
      <c r="M31" s="795"/>
      <c r="N31" s="789"/>
      <c r="O31" s="789"/>
      <c r="P31" s="786">
        <f t="shared" si="0"/>
      </c>
      <c r="Q31" s="786"/>
      <c r="R31" s="2"/>
      <c r="S31" s="813"/>
      <c r="T31" s="814"/>
      <c r="U31" s="815"/>
      <c r="V31" s="819"/>
      <c r="W31" s="820"/>
      <c r="X31" s="820"/>
      <c r="Y31" s="821"/>
    </row>
    <row r="32" spans="1:25" ht="31.5" customHeight="1">
      <c r="A32" s="790"/>
      <c r="B32" s="791"/>
      <c r="C32" s="791"/>
      <c r="D32" s="791"/>
      <c r="E32" s="792"/>
      <c r="F32" s="783"/>
      <c r="G32" s="784"/>
      <c r="H32" s="784"/>
      <c r="I32" s="785"/>
      <c r="J32" s="824"/>
      <c r="K32" s="825"/>
      <c r="L32" s="795"/>
      <c r="M32" s="795"/>
      <c r="N32" s="789"/>
      <c r="O32" s="789"/>
      <c r="P32" s="786">
        <f t="shared" si="0"/>
      </c>
      <c r="Q32" s="786"/>
      <c r="R32" s="2"/>
      <c r="S32" s="813"/>
      <c r="T32" s="814"/>
      <c r="U32" s="815"/>
      <c r="V32" s="819"/>
      <c r="W32" s="820"/>
      <c r="X32" s="820"/>
      <c r="Y32" s="821"/>
    </row>
    <row r="33" spans="1:26" ht="23.25" customHeight="1">
      <c r="A33" s="826" t="s">
        <v>34</v>
      </c>
      <c r="B33" s="827"/>
      <c r="C33" s="827"/>
      <c r="D33" s="827"/>
      <c r="E33" s="828"/>
      <c r="F33" s="829"/>
      <c r="G33" s="830"/>
      <c r="H33" s="830"/>
      <c r="I33" s="831"/>
      <c r="J33" s="793"/>
      <c r="K33" s="794"/>
      <c r="L33" s="822"/>
      <c r="M33" s="823"/>
      <c r="N33" s="838">
        <f>IF(ISBLANK(N26),"",ROUND(SUM(P26:Q32),0))</f>
        <v>26600</v>
      </c>
      <c r="O33" s="839"/>
      <c r="P33" s="839"/>
      <c r="Q33" s="840"/>
      <c r="R33" s="10"/>
      <c r="S33" s="816"/>
      <c r="T33" s="817"/>
      <c r="U33" s="818"/>
      <c r="V33" s="816"/>
      <c r="W33" s="817"/>
      <c r="X33" s="817"/>
      <c r="Y33" s="818"/>
      <c r="Z33" s="11"/>
    </row>
    <row r="34" spans="1:25" ht="12" customHeight="1">
      <c r="A34" s="676"/>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row>
    <row r="35" spans="1:25" ht="18" customHeight="1">
      <c r="A35" s="552" t="s">
        <v>50</v>
      </c>
      <c r="B35" s="553"/>
      <c r="C35" s="553"/>
      <c r="D35" s="553"/>
      <c r="E35" s="553"/>
      <c r="F35" s="554"/>
      <c r="G35" s="552" t="s">
        <v>11</v>
      </c>
      <c r="H35" s="553"/>
      <c r="I35" s="553"/>
      <c r="J35" s="553"/>
      <c r="K35" s="553"/>
      <c r="L35" s="553"/>
      <c r="M35" s="553"/>
      <c r="N35" s="553"/>
      <c r="O35" s="554"/>
      <c r="P35" s="552" t="s">
        <v>7</v>
      </c>
      <c r="Q35" s="553"/>
      <c r="R35" s="553"/>
      <c r="S35" s="553"/>
      <c r="T35" s="554"/>
      <c r="U35" s="552" t="s">
        <v>8</v>
      </c>
      <c r="V35" s="553"/>
      <c r="W35" s="553"/>
      <c r="X35" s="553"/>
      <c r="Y35" s="554"/>
    </row>
    <row r="36" spans="1:25" ht="43.5" customHeight="1">
      <c r="A36" s="723" t="s">
        <v>49</v>
      </c>
      <c r="B36" s="724"/>
      <c r="C36" s="724"/>
      <c r="D36" s="724"/>
      <c r="E36" s="724"/>
      <c r="F36" s="725"/>
      <c r="G36" s="723" t="s">
        <v>49</v>
      </c>
      <c r="H36" s="724"/>
      <c r="I36" s="724"/>
      <c r="J36" s="724"/>
      <c r="K36" s="724"/>
      <c r="L36" s="724"/>
      <c r="M36" s="724"/>
      <c r="N36" s="724"/>
      <c r="O36" s="725"/>
      <c r="P36" s="723" t="s">
        <v>49</v>
      </c>
      <c r="Q36" s="724"/>
      <c r="R36" s="724"/>
      <c r="S36" s="724"/>
      <c r="T36" s="725"/>
      <c r="U36" s="806"/>
      <c r="V36" s="807"/>
      <c r="W36" s="807"/>
      <c r="X36" s="807"/>
      <c r="Y36" s="808"/>
    </row>
    <row r="37" spans="1:25" ht="43.5" customHeight="1">
      <c r="A37" s="800" t="s">
        <v>48</v>
      </c>
      <c r="B37" s="801"/>
      <c r="C37" s="801"/>
      <c r="D37" s="801"/>
      <c r="E37" s="801"/>
      <c r="F37" s="802"/>
      <c r="G37" s="803" t="s">
        <v>48</v>
      </c>
      <c r="H37" s="804"/>
      <c r="I37" s="804"/>
      <c r="J37" s="804"/>
      <c r="K37" s="804"/>
      <c r="L37" s="804"/>
      <c r="M37" s="804"/>
      <c r="N37" s="804"/>
      <c r="O37" s="805"/>
      <c r="P37" s="803" t="s">
        <v>48</v>
      </c>
      <c r="Q37" s="804"/>
      <c r="R37" s="804"/>
      <c r="S37" s="804"/>
      <c r="T37" s="805"/>
      <c r="U37" s="809"/>
      <c r="V37" s="810"/>
      <c r="W37" s="810"/>
      <c r="X37" s="810"/>
      <c r="Y37" s="811"/>
    </row>
    <row r="38" spans="1:25" ht="16.5">
      <c r="A38" s="373"/>
      <c r="B38" s="373"/>
      <c r="C38" s="373"/>
      <c r="D38" s="373"/>
      <c r="E38" s="373"/>
      <c r="F38" s="373"/>
      <c r="G38" s="373"/>
      <c r="H38" s="373"/>
      <c r="I38" s="373"/>
      <c r="J38" s="373"/>
      <c r="K38" s="373"/>
      <c r="L38" s="374"/>
      <c r="M38" s="374"/>
      <c r="N38" s="374"/>
      <c r="O38" s="374"/>
      <c r="P38" s="374"/>
      <c r="Q38" s="374"/>
      <c r="R38" s="374"/>
      <c r="S38" s="374"/>
      <c r="T38" s="374"/>
      <c r="U38" s="374"/>
      <c r="V38" s="374"/>
      <c r="W38" s="374"/>
      <c r="X38" s="374"/>
      <c r="Y38" s="374"/>
    </row>
    <row r="40" ht="15.75" customHeight="1"/>
    <row r="43" spans="1:10" ht="16.5" hidden="1">
      <c r="A43" s="246">
        <f>IF(ISBLANK(N26),"",ROUND(SUM(P26:Q32),0))</f>
        <v>26600</v>
      </c>
      <c r="B43" s="156"/>
      <c r="C43" s="248"/>
      <c r="D43" s="156"/>
      <c r="E43" s="249" t="s">
        <v>186</v>
      </c>
      <c r="F43" s="249"/>
      <c r="G43" s="249"/>
      <c r="H43" s="249"/>
      <c r="I43" s="249"/>
      <c r="J43" s="249"/>
    </row>
    <row r="44" spans="1:12" ht="16.5" hidden="1">
      <c r="A44" s="247"/>
      <c r="B44" s="156"/>
      <c r="C44" s="248" t="s">
        <v>184</v>
      </c>
      <c r="D44" s="156"/>
      <c r="E44" s="251" t="str">
        <f ca="1">TEXT(TODAY(),"[$-404]e 年 mm 月   日")</f>
        <v>105 年 01 月   日</v>
      </c>
      <c r="F44" s="250"/>
      <c r="G44" s="250"/>
      <c r="H44" s="250"/>
      <c r="I44" s="250"/>
      <c r="J44" s="250"/>
      <c r="L44" s="1" t="str">
        <f ca="1">TEXT(TODAY(),"[$-404]e年mm月dd")</f>
        <v>105年01月05</v>
      </c>
    </row>
    <row r="45" spans="1:15" ht="16.5" hidden="1">
      <c r="A45" s="3" t="s">
        <v>37</v>
      </c>
      <c r="E45" s="255" t="str">
        <f ca="1">TEXT(TODAY(),"[$-404]e 年 mm 月 dd 日")</f>
        <v>105 年 01 月 05 日</v>
      </c>
      <c r="L45" s="258" t="str">
        <f>LEFT(L44,3)</f>
        <v>105</v>
      </c>
      <c r="M45" s="254"/>
      <c r="N45" s="253"/>
      <c r="O45" s="252"/>
    </row>
    <row r="46" spans="1:14" ht="16.5" hidden="1">
      <c r="A46" s="3" t="s">
        <v>38</v>
      </c>
      <c r="L46" s="257"/>
      <c r="M46" s="256"/>
      <c r="N46" s="256"/>
    </row>
    <row r="47" ht="16.5" hidden="1">
      <c r="A47" s="3" t="s">
        <v>39</v>
      </c>
    </row>
    <row r="48" ht="16.5" hidden="1">
      <c r="A48" s="3" t="s">
        <v>40</v>
      </c>
    </row>
    <row r="49" ht="16.5" hidden="1">
      <c r="A49" s="3" t="s">
        <v>41</v>
      </c>
    </row>
    <row r="50" ht="16.5" hidden="1">
      <c r="A50" s="3" t="s">
        <v>42</v>
      </c>
    </row>
    <row r="51" ht="16.5" hidden="1">
      <c r="A51" s="3" t="s">
        <v>43</v>
      </c>
    </row>
    <row r="52" ht="16.5" hidden="1">
      <c r="A52" s="3" t="s">
        <v>44</v>
      </c>
    </row>
    <row r="53" ht="16.5" hidden="1">
      <c r="A53" s="3" t="s">
        <v>45</v>
      </c>
    </row>
    <row r="54" ht="16.5" hidden="1">
      <c r="A54" s="3" t="s">
        <v>46</v>
      </c>
    </row>
    <row r="55" ht="16.5">
      <c r="A55" s="3"/>
    </row>
    <row r="56" ht="16.5">
      <c r="A56" s="3"/>
    </row>
    <row r="57" ht="16.5">
      <c r="A57" s="3"/>
    </row>
    <row r="58" ht="16.5">
      <c r="A58" s="3"/>
    </row>
    <row r="59" ht="16.5">
      <c r="A59" s="3"/>
    </row>
    <row r="60" ht="16.5">
      <c r="A60" s="3"/>
    </row>
    <row r="61" ht="16.5">
      <c r="A61" s="3"/>
    </row>
    <row r="62" ht="16.5">
      <c r="A62" s="3"/>
    </row>
    <row r="63" ht="16.5">
      <c r="A63" s="3"/>
    </row>
    <row r="64" ht="16.5">
      <c r="A64" s="3"/>
    </row>
    <row r="65" ht="16.5">
      <c r="A65" s="3"/>
    </row>
    <row r="66" ht="16.5">
      <c r="A66" s="3"/>
    </row>
  </sheetData>
  <sheetProtection password="CF7A" sheet="1" objects="1" scenarios="1" formatCells="0" selectLockedCells="1"/>
  <mergeCells count="142">
    <mergeCell ref="M15:Q15"/>
    <mergeCell ref="E17:L17"/>
    <mergeCell ref="A19:Y20"/>
    <mergeCell ref="A15:D15"/>
    <mergeCell ref="R17:U17"/>
    <mergeCell ref="A16:D16"/>
    <mergeCell ref="V16:Y16"/>
    <mergeCell ref="A17:D17"/>
    <mergeCell ref="V29:Y29"/>
    <mergeCell ref="W22:Y22"/>
    <mergeCell ref="AA17:AA20"/>
    <mergeCell ref="V15:Y15"/>
    <mergeCell ref="Z19:Z20"/>
    <mergeCell ref="R12:Y12"/>
    <mergeCell ref="R13:Y13"/>
    <mergeCell ref="R15:U15"/>
    <mergeCell ref="R16:U16"/>
    <mergeCell ref="A31:E31"/>
    <mergeCell ref="F31:I31"/>
    <mergeCell ref="L29:M29"/>
    <mergeCell ref="L30:M30"/>
    <mergeCell ref="A30:E30"/>
    <mergeCell ref="J29:K29"/>
    <mergeCell ref="J31:K31"/>
    <mergeCell ref="L31:M31"/>
    <mergeCell ref="F29:I29"/>
    <mergeCell ref="A28:E28"/>
    <mergeCell ref="J27:K27"/>
    <mergeCell ref="G35:O35"/>
    <mergeCell ref="J33:K33"/>
    <mergeCell ref="F33:I33"/>
    <mergeCell ref="L32:M32"/>
    <mergeCell ref="A32:E32"/>
    <mergeCell ref="J30:K30"/>
    <mergeCell ref="F30:I30"/>
    <mergeCell ref="A29:E29"/>
    <mergeCell ref="P35:T35"/>
    <mergeCell ref="E16:L16"/>
    <mergeCell ref="M16:Q16"/>
    <mergeCell ref="N27:O27"/>
    <mergeCell ref="L26:M26"/>
    <mergeCell ref="A22:V22"/>
    <mergeCell ref="V17:Y17"/>
    <mergeCell ref="M17:Q17"/>
    <mergeCell ref="V32:Y32"/>
    <mergeCell ref="A33:E33"/>
    <mergeCell ref="A1:Y1"/>
    <mergeCell ref="A2:Y2"/>
    <mergeCell ref="R10:Y11"/>
    <mergeCell ref="R14:Y14"/>
    <mergeCell ref="N10:Q11"/>
    <mergeCell ref="A9:A10"/>
    <mergeCell ref="B9:C10"/>
    <mergeCell ref="J4:P4"/>
    <mergeCell ref="E5:I5"/>
    <mergeCell ref="L10:M10"/>
    <mergeCell ref="A38:Y38"/>
    <mergeCell ref="U35:Y35"/>
    <mergeCell ref="A36:F36"/>
    <mergeCell ref="A37:F37"/>
    <mergeCell ref="G36:O36"/>
    <mergeCell ref="G37:O37"/>
    <mergeCell ref="P36:T36"/>
    <mergeCell ref="P37:T37"/>
    <mergeCell ref="A35:F35"/>
    <mergeCell ref="U36:Y37"/>
    <mergeCell ref="A34:D34"/>
    <mergeCell ref="E34:H34"/>
    <mergeCell ref="I34:M34"/>
    <mergeCell ref="L33:M33"/>
    <mergeCell ref="S34:Y34"/>
    <mergeCell ref="V30:Y30"/>
    <mergeCell ref="S30:U30"/>
    <mergeCell ref="S31:U31"/>
    <mergeCell ref="V33:Y33"/>
    <mergeCell ref="S32:U32"/>
    <mergeCell ref="V31:Y31"/>
    <mergeCell ref="S33:U33"/>
    <mergeCell ref="J24:K25"/>
    <mergeCell ref="P25:Q25"/>
    <mergeCell ref="L24:M25"/>
    <mergeCell ref="N26:O26"/>
    <mergeCell ref="N24:Q24"/>
    <mergeCell ref="P26:Q26"/>
    <mergeCell ref="P31:Q31"/>
    <mergeCell ref="N31:O31"/>
    <mergeCell ref="N30:O30"/>
    <mergeCell ref="S28:U28"/>
    <mergeCell ref="P30:Q30"/>
    <mergeCell ref="F26:I26"/>
    <mergeCell ref="J28:K28"/>
    <mergeCell ref="F28:I28"/>
    <mergeCell ref="F27:I27"/>
    <mergeCell ref="J26:K26"/>
    <mergeCell ref="N34:R34"/>
    <mergeCell ref="N33:Q33"/>
    <mergeCell ref="F32:I32"/>
    <mergeCell ref="P32:Q32"/>
    <mergeCell ref="N32:O32"/>
    <mergeCell ref="J32:K32"/>
    <mergeCell ref="A27:E27"/>
    <mergeCell ref="V26:Y26"/>
    <mergeCell ref="A21:Y21"/>
    <mergeCell ref="N29:O29"/>
    <mergeCell ref="L28:M28"/>
    <mergeCell ref="P29:Q29"/>
    <mergeCell ref="S29:U29"/>
    <mergeCell ref="V27:Y27"/>
    <mergeCell ref="P27:Q27"/>
    <mergeCell ref="V28:Y28"/>
    <mergeCell ref="E3:H3"/>
    <mergeCell ref="A4:I4"/>
    <mergeCell ref="S24:U25"/>
    <mergeCell ref="N28:O28"/>
    <mergeCell ref="P28:Q28"/>
    <mergeCell ref="A3:D3"/>
    <mergeCell ref="A26:E26"/>
    <mergeCell ref="S26:U26"/>
    <mergeCell ref="A24:E25"/>
    <mergeCell ref="F24:I25"/>
    <mergeCell ref="L27:M27"/>
    <mergeCell ref="V24:Y25"/>
    <mergeCell ref="R24:R25"/>
    <mergeCell ref="W3:Y3"/>
    <mergeCell ref="U3:V3"/>
    <mergeCell ref="N25:O25"/>
    <mergeCell ref="S27:U27"/>
    <mergeCell ref="E15:L15"/>
    <mergeCell ref="N9:Y9"/>
    <mergeCell ref="N12:Q14"/>
    <mergeCell ref="D9:D10"/>
    <mergeCell ref="E12:E14"/>
    <mergeCell ref="F12:F14"/>
    <mergeCell ref="G12:G14"/>
    <mergeCell ref="H12:H14"/>
    <mergeCell ref="I12:I14"/>
    <mergeCell ref="K9:M9"/>
    <mergeCell ref="E10:K10"/>
    <mergeCell ref="J12:J14"/>
    <mergeCell ref="K12:K14"/>
    <mergeCell ref="L12:L14"/>
    <mergeCell ref="M12:M14"/>
  </mergeCells>
  <conditionalFormatting sqref="L10:M10">
    <cfRule type="cellIs" priority="1" dxfId="1" operator="equal" stopIfTrue="1">
      <formula>"*"</formula>
    </cfRule>
  </conditionalFormatting>
  <conditionalFormatting sqref="E12:M14">
    <cfRule type="expression" priority="2" dxfId="0" stopIfTrue="1">
      <formula>IF($L$10="*","")</formula>
    </cfRule>
  </conditionalFormatting>
  <dataValidations count="4">
    <dataValidation type="list" allowBlank="1" showInputMessage="1" sqref="L26:M32">
      <formula1>$A$45:$A$54</formula1>
    </dataValidation>
    <dataValidation type="list" allowBlank="1" sqref="R12:Y14">
      <formula1>$V$26:$V$32</formula1>
    </dataValidation>
    <dataValidation type="list" allowBlank="1" showInputMessage="1" showErrorMessage="1" sqref="L10:M10">
      <formula1>$C$43:$C$44</formula1>
    </dataValidation>
    <dataValidation type="list" allowBlank="1" showInputMessage="1" showErrorMessage="1" sqref="W22:Y22">
      <formula1>$E$43:$E$45</formula1>
    </dataValidation>
  </dataValidations>
  <printOptions horizontalCentered="1"/>
  <pageMargins left="0.2362204724409449" right="0.2362204724409449" top="0.6299212598425197" bottom="0.5118110236220472" header="0.35433070866141736" footer="0.31496062992125984"/>
  <pageSetup blackAndWhite="1" horizontalDpi="600" verticalDpi="600" orientation="portrait" paperSize="9" r:id="rId4"/>
  <headerFooter alignWithMargins="0">
    <oddFooter>&amp;L&amp;5&amp;D  &amp;T</oddFooter>
  </headerFooter>
  <drawing r:id="rId3"/>
  <legacyDrawing r:id="rId2"/>
</worksheet>
</file>

<file path=xl/worksheets/sheet8.xml><?xml version="1.0" encoding="utf-8"?>
<worksheet xmlns="http://schemas.openxmlformats.org/spreadsheetml/2006/main" xmlns:r="http://schemas.openxmlformats.org/officeDocument/2006/relationships">
  <dimension ref="B1:T59"/>
  <sheetViews>
    <sheetView zoomScale="85" zoomScaleNormal="85" zoomScaleSheetLayoutView="85" zoomScalePageLayoutView="0" workbookViewId="0" topLeftCell="A1">
      <selection activeCell="N4" sqref="N4:P10"/>
    </sheetView>
  </sheetViews>
  <sheetFormatPr defaultColWidth="9.00390625" defaultRowHeight="16.5"/>
  <cols>
    <col min="1" max="1" width="0.6171875" style="106" customWidth="1"/>
    <col min="2" max="2" width="5.125" style="107" customWidth="1"/>
    <col min="3" max="12" width="9.00390625" style="106" customWidth="1"/>
    <col min="13" max="13" width="3.50390625" style="106" customWidth="1"/>
    <col min="14" max="16" width="9.00390625" style="106" customWidth="1"/>
    <col min="17" max="17" width="2.625" style="106" customWidth="1"/>
    <col min="18" max="16384" width="9.00390625" style="106" customWidth="1"/>
  </cols>
  <sheetData>
    <row r="1" spans="2:12" ht="25.5">
      <c r="B1" s="892" t="s">
        <v>172</v>
      </c>
      <c r="C1" s="892"/>
      <c r="D1" s="892"/>
      <c r="E1" s="892"/>
      <c r="F1" s="892"/>
      <c r="G1" s="892"/>
      <c r="H1" s="892"/>
      <c r="I1" s="892"/>
      <c r="J1" s="892"/>
      <c r="K1" s="892"/>
      <c r="L1" s="892"/>
    </row>
    <row r="2" spans="2:12" ht="9" customHeight="1">
      <c r="B2" s="105"/>
      <c r="C2" s="105"/>
      <c r="D2" s="105"/>
      <c r="E2" s="105"/>
      <c r="F2" s="105"/>
      <c r="G2" s="105"/>
      <c r="H2" s="105"/>
      <c r="I2" s="105"/>
      <c r="J2" s="105"/>
      <c r="K2" s="105"/>
      <c r="L2" s="105"/>
    </row>
    <row r="3" spans="2:20" ht="24.75" customHeight="1" thickBot="1">
      <c r="B3" s="893" t="s">
        <v>137</v>
      </c>
      <c r="C3" s="893"/>
      <c r="D3" s="893"/>
      <c r="E3" s="893"/>
      <c r="F3" s="893"/>
      <c r="G3" s="893"/>
      <c r="H3" s="893"/>
      <c r="I3" s="893"/>
      <c r="J3" s="893"/>
      <c r="K3" s="893"/>
      <c r="L3" s="893"/>
      <c r="N3" s="855" t="s">
        <v>182</v>
      </c>
      <c r="O3" s="856"/>
      <c r="P3" s="857"/>
      <c r="R3" s="847" t="s">
        <v>183</v>
      </c>
      <c r="S3" s="848"/>
      <c r="T3" s="849"/>
    </row>
    <row r="4" spans="2:20" ht="21.75" customHeight="1">
      <c r="B4" s="139" t="s">
        <v>138</v>
      </c>
      <c r="C4" s="140"/>
      <c r="D4" s="140"/>
      <c r="E4" s="140"/>
      <c r="F4" s="140"/>
      <c r="G4" s="140"/>
      <c r="H4" s="140"/>
      <c r="I4" s="140"/>
      <c r="J4" s="140"/>
      <c r="K4" s="140"/>
      <c r="L4" s="141"/>
      <c r="N4" s="850"/>
      <c r="O4" s="850"/>
      <c r="P4" s="850"/>
      <c r="R4" s="850"/>
      <c r="S4" s="850"/>
      <c r="T4" s="850"/>
    </row>
    <row r="5" spans="2:20" ht="21.75" customHeight="1">
      <c r="B5" s="894" t="s">
        <v>129</v>
      </c>
      <c r="C5" s="895"/>
      <c r="D5" s="895"/>
      <c r="E5" s="895"/>
      <c r="F5" s="895"/>
      <c r="G5" s="895"/>
      <c r="H5" s="895"/>
      <c r="I5" s="895"/>
      <c r="J5" s="895"/>
      <c r="K5" s="895"/>
      <c r="L5" s="896"/>
      <c r="N5" s="850"/>
      <c r="O5" s="850"/>
      <c r="P5" s="850"/>
      <c r="R5" s="850"/>
      <c r="S5" s="850"/>
      <c r="T5" s="850"/>
    </row>
    <row r="6" spans="2:20" ht="21.75" customHeight="1">
      <c r="B6" s="894" t="s">
        <v>131</v>
      </c>
      <c r="C6" s="895"/>
      <c r="D6" s="895"/>
      <c r="E6" s="895"/>
      <c r="F6" s="895"/>
      <c r="G6" s="895"/>
      <c r="H6" s="895"/>
      <c r="I6" s="895"/>
      <c r="J6" s="895"/>
      <c r="K6" s="895"/>
      <c r="L6" s="896"/>
      <c r="N6" s="850"/>
      <c r="O6" s="850"/>
      <c r="P6" s="850"/>
      <c r="R6" s="850"/>
      <c r="S6" s="850"/>
      <c r="T6" s="850"/>
    </row>
    <row r="7" spans="2:20" ht="26.25" customHeight="1" thickBot="1">
      <c r="B7" s="889" t="s">
        <v>130</v>
      </c>
      <c r="C7" s="890"/>
      <c r="D7" s="890"/>
      <c r="E7" s="890"/>
      <c r="F7" s="890"/>
      <c r="G7" s="890"/>
      <c r="H7" s="890"/>
      <c r="I7" s="890"/>
      <c r="J7" s="890"/>
      <c r="K7" s="890"/>
      <c r="L7" s="891"/>
      <c r="N7" s="850"/>
      <c r="O7" s="850"/>
      <c r="P7" s="850"/>
      <c r="R7" s="850"/>
      <c r="S7" s="850"/>
      <c r="T7" s="850"/>
    </row>
    <row r="8" spans="14:20" ht="8.25" customHeight="1" thickBot="1">
      <c r="N8" s="850"/>
      <c r="O8" s="850"/>
      <c r="P8" s="850"/>
      <c r="R8" s="850"/>
      <c r="S8" s="850"/>
      <c r="T8" s="850"/>
    </row>
    <row r="9" spans="2:20" ht="19.5" customHeight="1">
      <c r="B9" s="868" t="s">
        <v>112</v>
      </c>
      <c r="C9" s="869"/>
      <c r="D9" s="869"/>
      <c r="E9" s="869"/>
      <c r="F9" s="869"/>
      <c r="G9" s="869"/>
      <c r="H9" s="869"/>
      <c r="I9" s="869"/>
      <c r="J9" s="869" t="s">
        <v>132</v>
      </c>
      <c r="K9" s="869"/>
      <c r="L9" s="870"/>
      <c r="N9" s="850"/>
      <c r="O9" s="850"/>
      <c r="P9" s="850"/>
      <c r="R9" s="850"/>
      <c r="S9" s="850"/>
      <c r="T9" s="850"/>
    </row>
    <row r="10" spans="2:20" ht="19.5" customHeight="1">
      <c r="B10" s="121"/>
      <c r="C10" s="866" t="s">
        <v>113</v>
      </c>
      <c r="D10" s="866"/>
      <c r="E10" s="866"/>
      <c r="F10" s="866"/>
      <c r="G10" s="866"/>
      <c r="H10" s="866"/>
      <c r="I10" s="867"/>
      <c r="J10" s="872" t="s">
        <v>115</v>
      </c>
      <c r="K10" s="873"/>
      <c r="L10" s="874"/>
      <c r="N10" s="850"/>
      <c r="O10" s="850"/>
      <c r="P10" s="850"/>
      <c r="R10" s="850"/>
      <c r="S10" s="850"/>
      <c r="T10" s="850"/>
    </row>
    <row r="11" spans="2:12" ht="19.5" customHeight="1">
      <c r="B11" s="122"/>
      <c r="C11" s="862" t="s">
        <v>114</v>
      </c>
      <c r="D11" s="862"/>
      <c r="E11" s="862"/>
      <c r="F11" s="862"/>
      <c r="G11" s="862"/>
      <c r="H11" s="862"/>
      <c r="I11" s="863"/>
      <c r="J11" s="875"/>
      <c r="K11" s="876"/>
      <c r="L11" s="877"/>
    </row>
    <row r="12" spans="2:12" ht="19.5" customHeight="1">
      <c r="B12" s="123"/>
      <c r="C12" s="864" t="s">
        <v>134</v>
      </c>
      <c r="D12" s="864"/>
      <c r="E12" s="864"/>
      <c r="F12" s="864"/>
      <c r="G12" s="864"/>
      <c r="H12" s="864"/>
      <c r="I12" s="865"/>
      <c r="J12" s="878">
        <v>50</v>
      </c>
      <c r="K12" s="879"/>
      <c r="L12" s="880"/>
    </row>
    <row r="13" spans="2:12" ht="19.5" customHeight="1">
      <c r="B13" s="121"/>
      <c r="C13" s="866" t="s">
        <v>120</v>
      </c>
      <c r="D13" s="866"/>
      <c r="E13" s="866"/>
      <c r="F13" s="866"/>
      <c r="G13" s="866"/>
      <c r="H13" s="866"/>
      <c r="I13" s="867"/>
      <c r="J13" s="872" t="s">
        <v>126</v>
      </c>
      <c r="K13" s="873"/>
      <c r="L13" s="874"/>
    </row>
    <row r="14" spans="2:12" ht="19.5" customHeight="1">
      <c r="B14" s="122"/>
      <c r="C14" s="862" t="s">
        <v>121</v>
      </c>
      <c r="D14" s="862"/>
      <c r="E14" s="862"/>
      <c r="F14" s="862"/>
      <c r="G14" s="862"/>
      <c r="H14" s="862"/>
      <c r="I14" s="863"/>
      <c r="J14" s="875"/>
      <c r="K14" s="876"/>
      <c r="L14" s="877"/>
    </row>
    <row r="15" spans="2:12" ht="19.5" customHeight="1">
      <c r="B15" s="121"/>
      <c r="C15" s="124" t="s">
        <v>116</v>
      </c>
      <c r="D15" s="111"/>
      <c r="E15" s="111"/>
      <c r="F15" s="111"/>
      <c r="G15" s="111"/>
      <c r="H15" s="111"/>
      <c r="I15" s="112"/>
      <c r="J15" s="881" t="s">
        <v>127</v>
      </c>
      <c r="K15" s="873"/>
      <c r="L15" s="874"/>
    </row>
    <row r="16" spans="2:12" ht="19.5" customHeight="1">
      <c r="B16" s="125"/>
      <c r="C16" s="126" t="s">
        <v>117</v>
      </c>
      <c r="D16" s="114"/>
      <c r="E16" s="114"/>
      <c r="F16" s="114"/>
      <c r="G16" s="114"/>
      <c r="H16" s="114"/>
      <c r="I16" s="115"/>
      <c r="J16" s="882"/>
      <c r="K16" s="883"/>
      <c r="L16" s="884"/>
    </row>
    <row r="17" spans="2:12" ht="19.5" customHeight="1">
      <c r="B17" s="125"/>
      <c r="C17" s="126" t="s">
        <v>118</v>
      </c>
      <c r="D17" s="114"/>
      <c r="E17" s="114"/>
      <c r="F17" s="114"/>
      <c r="G17" s="114"/>
      <c r="H17" s="114"/>
      <c r="I17" s="115"/>
      <c r="J17" s="882"/>
      <c r="K17" s="883"/>
      <c r="L17" s="884"/>
    </row>
    <row r="18" spans="2:12" ht="19.5" customHeight="1">
      <c r="B18" s="125"/>
      <c r="C18" s="126" t="s">
        <v>119</v>
      </c>
      <c r="D18" s="114"/>
      <c r="E18" s="114"/>
      <c r="F18" s="114"/>
      <c r="G18" s="114"/>
      <c r="H18" s="114"/>
      <c r="I18" s="115"/>
      <c r="J18" s="882"/>
      <c r="K18" s="883"/>
      <c r="L18" s="884"/>
    </row>
    <row r="19" spans="2:12" ht="19.5" customHeight="1" thickBot="1">
      <c r="B19" s="127"/>
      <c r="C19" s="128" t="s">
        <v>171</v>
      </c>
      <c r="D19" s="119"/>
      <c r="E19" s="119"/>
      <c r="F19" s="119"/>
      <c r="G19" s="119"/>
      <c r="H19" s="119"/>
      <c r="I19" s="120"/>
      <c r="J19" s="885"/>
      <c r="K19" s="886"/>
      <c r="L19" s="887"/>
    </row>
    <row r="20" spans="2:12" ht="13.5" customHeight="1" thickBot="1">
      <c r="B20" s="130"/>
      <c r="C20" s="126"/>
      <c r="D20" s="114"/>
      <c r="E20" s="114"/>
      <c r="F20" s="119"/>
      <c r="G20" s="114"/>
      <c r="H20" s="114"/>
      <c r="I20" s="114"/>
      <c r="J20" s="117"/>
      <c r="K20" s="117"/>
      <c r="L20" s="117"/>
    </row>
    <row r="21" spans="2:12" ht="19.5" customHeight="1" thickBot="1">
      <c r="B21" s="129" t="s">
        <v>135</v>
      </c>
      <c r="C21" s="131"/>
      <c r="D21" s="131"/>
      <c r="E21" s="131"/>
      <c r="F21" s="132"/>
      <c r="G21" s="133" t="s">
        <v>136</v>
      </c>
      <c r="H21" s="131"/>
      <c r="I21" s="131"/>
      <c r="J21" s="131"/>
      <c r="K21" s="131"/>
      <c r="L21" s="131"/>
    </row>
    <row r="22" ht="19.5" customHeight="1">
      <c r="B22" s="107" t="s">
        <v>124</v>
      </c>
    </row>
    <row r="23" ht="19.5" customHeight="1"/>
    <row r="24" ht="19.5" customHeight="1">
      <c r="F24" s="108" t="s">
        <v>125</v>
      </c>
    </row>
    <row r="25" spans="2:12" ht="11.25" customHeight="1">
      <c r="B25" s="130"/>
      <c r="C25" s="126"/>
      <c r="D25" s="114"/>
      <c r="E25" s="114"/>
      <c r="F25" s="114"/>
      <c r="G25" s="114"/>
      <c r="H25" s="114"/>
      <c r="I25" s="114"/>
      <c r="J25" s="117"/>
      <c r="K25" s="117"/>
      <c r="L25" s="117"/>
    </row>
    <row r="26" spans="2:12" ht="19.5" customHeight="1">
      <c r="B26" s="888" t="s">
        <v>122</v>
      </c>
      <c r="C26" s="888"/>
      <c r="D26" s="888"/>
      <c r="E26" s="888"/>
      <c r="F26" s="888"/>
      <c r="G26" s="888"/>
      <c r="H26" s="888"/>
      <c r="I26" s="888"/>
      <c r="J26" s="888"/>
      <c r="K26" s="888"/>
      <c r="L26" s="888"/>
    </row>
    <row r="27" spans="2:9" ht="16.5">
      <c r="B27" s="871" t="s">
        <v>128</v>
      </c>
      <c r="C27" s="871"/>
      <c r="D27" s="871"/>
      <c r="E27" s="871"/>
      <c r="F27" s="871"/>
      <c r="G27" s="871"/>
      <c r="H27" s="871"/>
      <c r="I27" s="871"/>
    </row>
    <row r="28" spans="3:9" ht="16.5">
      <c r="C28" s="109"/>
      <c r="D28" s="109"/>
      <c r="E28" s="109"/>
      <c r="F28" s="109"/>
      <c r="G28" s="109"/>
      <c r="H28" s="109"/>
      <c r="I28" s="109"/>
    </row>
    <row r="29" spans="2:9" ht="25.5">
      <c r="B29" s="110" t="s">
        <v>123</v>
      </c>
      <c r="C29" s="109"/>
      <c r="D29" s="109"/>
      <c r="E29" s="109"/>
      <c r="F29" s="109"/>
      <c r="G29" s="109"/>
      <c r="H29" s="109"/>
      <c r="I29" s="109"/>
    </row>
    <row r="30" spans="6:8" ht="16.5">
      <c r="F30" s="106" t="s">
        <v>133</v>
      </c>
      <c r="G30" s="116"/>
      <c r="H30" s="116"/>
    </row>
    <row r="33" spans="2:4" ht="21">
      <c r="B33" s="151" t="s">
        <v>170</v>
      </c>
      <c r="C33" s="152" t="s">
        <v>139</v>
      </c>
      <c r="D33" s="152"/>
    </row>
    <row r="34" ht="16.5">
      <c r="B34" s="107" t="s">
        <v>13</v>
      </c>
    </row>
    <row r="35" spans="3:12" ht="16.5">
      <c r="C35" s="135" t="s">
        <v>140</v>
      </c>
      <c r="D35" s="135" t="s">
        <v>141</v>
      </c>
      <c r="E35" s="859" t="s">
        <v>142</v>
      </c>
      <c r="F35" s="859"/>
      <c r="G35" s="859"/>
      <c r="H35" s="859"/>
      <c r="I35" s="859"/>
      <c r="J35" s="859"/>
      <c r="K35" s="859"/>
      <c r="L35" s="859"/>
    </row>
    <row r="36" spans="3:12" ht="101.25" customHeight="1">
      <c r="C36" s="134" t="s">
        <v>143</v>
      </c>
      <c r="D36" s="134">
        <v>50</v>
      </c>
      <c r="E36" s="851" t="s">
        <v>150</v>
      </c>
      <c r="F36" s="851"/>
      <c r="G36" s="851"/>
      <c r="H36" s="851"/>
      <c r="I36" s="851"/>
      <c r="J36" s="851"/>
      <c r="K36" s="851"/>
      <c r="L36" s="851"/>
    </row>
    <row r="37" spans="3:12" ht="70.5" customHeight="1">
      <c r="C37" s="852" t="s">
        <v>149</v>
      </c>
      <c r="D37" s="118" t="s">
        <v>144</v>
      </c>
      <c r="E37" s="851" t="s">
        <v>145</v>
      </c>
      <c r="F37" s="851"/>
      <c r="G37" s="851"/>
      <c r="H37" s="851"/>
      <c r="I37" s="851"/>
      <c r="J37" s="851"/>
      <c r="K37" s="851"/>
      <c r="L37" s="851"/>
    </row>
    <row r="38" spans="3:12" ht="33.75" customHeight="1">
      <c r="C38" s="853"/>
      <c r="D38" s="858" t="s">
        <v>146</v>
      </c>
      <c r="E38" s="860" t="s">
        <v>147</v>
      </c>
      <c r="F38" s="860"/>
      <c r="G38" s="860"/>
      <c r="H38" s="860"/>
      <c r="I38" s="860"/>
      <c r="J38" s="860"/>
      <c r="K38" s="860"/>
      <c r="L38" s="860"/>
    </row>
    <row r="39" spans="3:12" ht="78.75" customHeight="1">
      <c r="C39" s="853"/>
      <c r="D39" s="858"/>
      <c r="E39" s="861" t="s">
        <v>151</v>
      </c>
      <c r="F39" s="861"/>
      <c r="G39" s="861"/>
      <c r="H39" s="861"/>
      <c r="I39" s="861"/>
      <c r="J39" s="861"/>
      <c r="K39" s="861"/>
      <c r="L39" s="861"/>
    </row>
    <row r="40" spans="3:12" ht="24.75" customHeight="1">
      <c r="C40" s="854"/>
      <c r="D40" s="858"/>
      <c r="E40" s="851" t="s">
        <v>152</v>
      </c>
      <c r="F40" s="851"/>
      <c r="G40" s="851"/>
      <c r="H40" s="851"/>
      <c r="I40" s="851"/>
      <c r="J40" s="851"/>
      <c r="K40" s="851"/>
      <c r="L40" s="851"/>
    </row>
    <row r="41" spans="3:12" ht="19.5">
      <c r="C41" s="134" t="s">
        <v>148</v>
      </c>
      <c r="D41" s="134">
        <v>51</v>
      </c>
      <c r="E41" s="851"/>
      <c r="F41" s="851"/>
      <c r="G41" s="851"/>
      <c r="H41" s="851"/>
      <c r="I41" s="851"/>
      <c r="J41" s="851"/>
      <c r="K41" s="851"/>
      <c r="L41" s="851"/>
    </row>
    <row r="43" spans="2:3" s="153" customFormat="1" ht="21">
      <c r="B43" s="150" t="s">
        <v>153</v>
      </c>
      <c r="C43" s="136" t="s">
        <v>111</v>
      </c>
    </row>
    <row r="44" ht="16.5">
      <c r="C44" s="137" t="s">
        <v>154</v>
      </c>
    </row>
    <row r="45" ht="16.5">
      <c r="C45" s="113" t="s">
        <v>155</v>
      </c>
    </row>
    <row r="46" ht="16.5">
      <c r="C46" s="138" t="s">
        <v>156</v>
      </c>
    </row>
    <row r="47" ht="16.5">
      <c r="C47" s="113" t="s">
        <v>157</v>
      </c>
    </row>
    <row r="48" ht="16.5">
      <c r="C48" s="113" t="s">
        <v>158</v>
      </c>
    </row>
    <row r="49" ht="16.5">
      <c r="C49" s="113" t="s">
        <v>159</v>
      </c>
    </row>
    <row r="50" ht="16.5">
      <c r="C50" s="113" t="s">
        <v>160</v>
      </c>
    </row>
    <row r="51" ht="16.5">
      <c r="C51" s="113" t="s">
        <v>161</v>
      </c>
    </row>
    <row r="52" ht="16.5">
      <c r="C52" s="113" t="s">
        <v>162</v>
      </c>
    </row>
    <row r="53" ht="16.5">
      <c r="C53" s="113" t="s">
        <v>163</v>
      </c>
    </row>
    <row r="54" ht="16.5">
      <c r="C54" s="113" t="s">
        <v>164</v>
      </c>
    </row>
    <row r="55" ht="16.5">
      <c r="C55" s="138" t="s">
        <v>165</v>
      </c>
    </row>
    <row r="56" ht="16.5">
      <c r="C56" s="113" t="s">
        <v>166</v>
      </c>
    </row>
    <row r="57" ht="16.5">
      <c r="C57" s="113" t="s">
        <v>167</v>
      </c>
    </row>
    <row r="58" ht="16.5">
      <c r="C58" s="113" t="s">
        <v>168</v>
      </c>
    </row>
    <row r="59" ht="16.5">
      <c r="C59" s="113" t="s">
        <v>169</v>
      </c>
    </row>
  </sheetData>
  <sheetProtection password="CF7A" sheet="1" scenarios="1" formatCells="0" formatColumns="0" formatRows="0" insertColumns="0" insertRows="0" insertHyperlinks="0" deleteColumns="0"/>
  <mergeCells count="31">
    <mergeCell ref="B7:L7"/>
    <mergeCell ref="B1:L1"/>
    <mergeCell ref="B3:L3"/>
    <mergeCell ref="B5:L5"/>
    <mergeCell ref="B6:L6"/>
    <mergeCell ref="B9:I9"/>
    <mergeCell ref="J9:L9"/>
    <mergeCell ref="C10:I10"/>
    <mergeCell ref="B27:I27"/>
    <mergeCell ref="J10:L11"/>
    <mergeCell ref="J12:L12"/>
    <mergeCell ref="J13:L14"/>
    <mergeCell ref="J15:L19"/>
    <mergeCell ref="B26:L26"/>
    <mergeCell ref="E38:L38"/>
    <mergeCell ref="E39:L39"/>
    <mergeCell ref="E40:L40"/>
    <mergeCell ref="C11:I11"/>
    <mergeCell ref="C12:I12"/>
    <mergeCell ref="C13:I13"/>
    <mergeCell ref="C14:I14"/>
    <mergeCell ref="R3:T3"/>
    <mergeCell ref="R4:T10"/>
    <mergeCell ref="E41:L41"/>
    <mergeCell ref="C37:C40"/>
    <mergeCell ref="N3:P3"/>
    <mergeCell ref="N4:P10"/>
    <mergeCell ref="D38:D40"/>
    <mergeCell ref="E35:L35"/>
    <mergeCell ref="E36:L36"/>
    <mergeCell ref="E37:L37"/>
  </mergeCells>
  <hyperlinks>
    <hyperlink ref="N3:P10" location="'03_領據(鐘點費)_'!A1" display="回『領據』頁面 "/>
    <hyperlink ref="R3:T10" location="'04_領據(一般)'!A1" display="回『一般領據』頁面 "/>
  </hyperlinks>
  <printOptions/>
  <pageMargins left="0.1968503937007874" right="0.2362204724409449" top="0.4330708661417323" bottom="0.984251968503937" header="0.1968503937007874"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xiucai</dc:creator>
  <cp:keywords/>
  <dc:description/>
  <cp:lastModifiedBy>SAXP-System for Customer</cp:lastModifiedBy>
  <cp:lastPrinted>2016-01-05T05:50:31Z</cp:lastPrinted>
  <dcterms:created xsi:type="dcterms:W3CDTF">2009-02-25T00:35:28Z</dcterms:created>
  <dcterms:modified xsi:type="dcterms:W3CDTF">2016-01-05T05:57:06Z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